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05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'Лист1'!$1:$1</definedName>
    <definedName name="_xlnm.Print_Titles" localSheetId="1">'Лист2'!$1:$1</definedName>
    <definedName name="_xlnm.Print_Titles" localSheetId="2">'Лист3'!$1:$1</definedName>
  </definedNames>
  <calcPr fullCalcOnLoad="1"/>
</workbook>
</file>

<file path=xl/sharedStrings.xml><?xml version="1.0" encoding="utf-8"?>
<sst xmlns="http://schemas.openxmlformats.org/spreadsheetml/2006/main" count="560" uniqueCount="300">
  <si>
    <t/>
  </si>
  <si>
    <t>КОДЫ</t>
  </si>
  <si>
    <t>0503317</t>
  </si>
  <si>
    <t>Периодичность: месячная</t>
  </si>
  <si>
    <t>Единица измерения: руб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</si>
  <si>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</si>
  <si>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</si>
  <si>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</si>
  <si>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</si>
  <si>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</si>
  <si>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</si>
  <si>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</si>
  <si>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</si>
  <si>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1</t>
  </si>
  <si>
    <t>2</t>
  </si>
  <si>
    <t>3</t>
  </si>
  <si>
    <t>4</t>
  </si>
  <si>
    <t>Доходы бюджета - Всего</t>
  </si>
  <si>
    <t>Х</t>
  </si>
  <si>
    <t>-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</si>
  <si>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</si>
  <si>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</si>
  <si>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</si>
  <si>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</si>
  <si>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</si>
  <si>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</si>
  <si>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</si>
  <si>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</si>
  <si>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</si>
  <si>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</si>
  <si>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</si>
  <si>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</si>
  <si>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</si>
  <si>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</si>
  <si>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</si>
  <si>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</si>
  <si>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</si>
  <si>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</si>
  <si>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</si>
  <si>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</si>
  <si>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</si>
  <si>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</si>
  <si>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</si>
  <si>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</si>
  <si>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</si>
  <si>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</si>
  <si>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</si>
  <si>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</si>
  <si>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</si>
  <si>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</si>
  <si>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</si>
  <si>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</si>
  <si>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</si>
  <si>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</si>
  <si>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</si>
  <si>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</si>
  <si>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</si>
  <si>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</si>
  <si>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</si>
  <si>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</si>
  <si>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</si>
  <si>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</si>
  <si>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</si>
  <si>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</si>
  <si>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</si>
  <si>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</si>
  <si>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</si>
  <si>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</si>
  <si>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</si>
  <si>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</si>
  <si>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</si>
  <si>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</si>
  <si>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</si>
  <si>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</si>
  <si>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</si>
  <si>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</si>
  <si>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</si>
  <si>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</si>
  <si>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</si>
  <si>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</si>
  <si>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</si>
  <si>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</si>
  <si>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</si>
  <si>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</si>
  <si>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</si>
  <si>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ШТРАФЫ, САНКЦИИ, ВОЗМЕЩЕНИЕ УЩЕРБА</t>
  </si>
  <si>
    <t>000 1 16 00000 00 0000 000</t>
  </si>
  <si>
    <t xml:space="preserve">Поступления  сумм в возмещение вреда, причиняемого автомобильным дорогам  транспортными средствами, осуществляющим перевозки тяжеловесных и  (или) крупногабаритных грузов  </t>
  </si>
  <si>
    <t>000 1 16 37000 00 0000 140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</si>
  <si>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сельских поселений</t>
  </si>
  <si>
    <t>000 1 16 37040 10 0000 140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</si>
  <si>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</si>
  <si>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</si>
  <si>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</si>
  <si>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</si>
  <si>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</si>
  <si>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</si>
  <si>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</si>
  <si>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</si>
  <si>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сельских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</si>
  <si>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</si>
  <si>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</si>
  <si>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</si>
  <si>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</si>
  <si>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</si>
  <si>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</si>
  <si>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</si>
  <si>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</si>
  <si>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</si>
  <si>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</si>
  <si>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000 2 02 03024 10 0000 151</t>
  </si>
  <si>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</si>
  <si>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</si>
  <si>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</si>
  <si>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</si>
  <si>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</si>
  <si>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</si>
  <si>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</si>
  <si>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</si>
  <si>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</si>
  <si>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</si>
  <si>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</si>
  <si>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</si>
  <si>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 xml:space="preserve"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</si>
  <si>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000 2 18 05010 10 0000 151</t>
  </si>
  <si>
    <t>Код расхода по бюджетной классификации</t>
  </si>
  <si>
    <t>ВСЕГО РАСХОДОВ</t>
  </si>
  <si>
    <t>200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</si>
  <si>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</si>
  <si>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</si>
  <si>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</si>
  <si>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</si>
  <si>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</si>
  <si>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</si>
  <si>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</si>
  <si>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</si>
  <si>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</si>
  <si>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</si>
  <si>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Межбюджетные трансферты</t>
  </si>
  <si>
    <t>Иные бюджетные ассигнования</t>
  </si>
  <si>
    <t>Уплата налогов, сборов и иных платежей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</si>
  <si>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</si>
  <si>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</si>
  <si>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</si>
  <si>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</si>
  <si>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</si>
  <si>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</si>
  <si>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 (дорожные фонды)</t>
  </si>
  <si>
    <t>Жилищно-коммунальное хозяйство</t>
  </si>
  <si>
    <t>Коммунальное хозяйство</t>
  </si>
  <si>
    <t>Благоустройство</t>
  </si>
  <si>
    <t>Культура и кинематография</t>
  </si>
  <si>
    <t>Культура</t>
  </si>
  <si>
    <t xml:space="preserve">Предоставление субсидий бюджетным, автономным учреждениям и иным некоммерческим организациям    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</si>
  <si>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</si>
  <si>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</si>
  <si>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</si>
  <si>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</si>
  <si>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</si>
  <si>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</si>
  <si>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</si>
  <si>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Результат исполнения бюджета (дефицит "--", профицит "+")</t>
  </si>
  <si>
    <t>000 01 05 00 00 00 0000 000</t>
  </si>
  <si>
    <t>000 01 05 02 00 00 0000 500</t>
  </si>
  <si>
    <t>000 01 05 02 00 00 0000 600</t>
  </si>
  <si>
    <t xml:space="preserve">ОТЧЕТ ОБ ИСПОЛНЕНИИ  БЮДЖЕТА  </t>
  </si>
  <si>
    <t>Неисполненные назначения</t>
  </si>
  <si>
    <t>коды</t>
  </si>
  <si>
    <t>Форма по ОКУД</t>
  </si>
  <si>
    <t>0503117</t>
  </si>
  <si>
    <t>Дата</t>
  </si>
  <si>
    <t>по ОКПО</t>
  </si>
  <si>
    <t>по ОКТМО</t>
  </si>
  <si>
    <t>по ОКЕИ</t>
  </si>
  <si>
    <r>
      <t xml:space="preserve">Наименование финансового органа  </t>
    </r>
    <r>
      <rPr>
        <b/>
        <sz val="8"/>
        <color indexed="8"/>
        <rFont val="Arial"/>
        <family val="2"/>
      </rPr>
      <t>Администрация Киевского сельского поселения</t>
    </r>
  </si>
  <si>
    <r>
      <t xml:space="preserve">Наименование бюджета </t>
    </r>
    <r>
      <rPr>
        <b/>
        <sz val="8"/>
        <color indexed="8"/>
        <rFont val="Arial"/>
        <family val="2"/>
      </rPr>
      <t>бюджет Киевского сельского поселения Кашарского района</t>
    </r>
  </si>
  <si>
    <t>2. Расходы бюджета</t>
  </si>
  <si>
    <t>Форма 0503117 с.2</t>
  </si>
  <si>
    <t>Форма 0503117 с. 3</t>
  </si>
  <si>
    <t xml:space="preserve">  3. Источники финансирования дефицита бюджета</t>
  </si>
  <si>
    <t>Код стро-ки</t>
  </si>
  <si>
    <t>Код источника финансирования
дефицита бюджета
по бюджетной классификации</t>
  </si>
  <si>
    <t>Утвержденные 
бюджетные 
назначения</t>
  </si>
  <si>
    <t>Источники финансирования дефицита бюджета - всего</t>
  </si>
  <si>
    <t>500</t>
  </si>
  <si>
    <t>в том числе:</t>
  </si>
  <si>
    <t>520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</si>
  <si>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</si>
  <si>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</si>
  <si>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</si>
  <si>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</si>
  <si>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</si>
  <si>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</si>
  <si>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</si>
  <si>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</si>
  <si>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х</t>
  </si>
  <si>
    <t>уменьшение остатков средств, всего</t>
  </si>
  <si>
    <t>720</t>
  </si>
  <si>
    <t>Руководитель</t>
  </si>
  <si>
    <t>Агеев М.Е.</t>
  </si>
  <si>
    <t>(подпись)</t>
  </si>
  <si>
    <t>(расшифровка подписи)</t>
  </si>
  <si>
    <t>Руководитель финансово-</t>
  </si>
  <si>
    <t>экономической службы</t>
  </si>
  <si>
    <t>Ступченко Н.Б.</t>
  </si>
  <si>
    <t>Главный бухгалтер</t>
  </si>
  <si>
    <t>Романченко О.Л.</t>
  </si>
  <si>
    <t>"</t>
  </si>
  <si>
    <t xml:space="preserve"> г.</t>
  </si>
  <si>
    <t>04</t>
  </si>
  <si>
    <t>16</t>
  </si>
  <si>
    <t xml:space="preserve">000 0100 0000000 000 </t>
  </si>
  <si>
    <t xml:space="preserve">000 0102 0000000 000 </t>
  </si>
  <si>
    <t xml:space="preserve">000 0102 0000000 100 </t>
  </si>
  <si>
    <t xml:space="preserve">000 0102 0000000 120 </t>
  </si>
  <si>
    <t xml:space="preserve">000 0102 0000000 121 </t>
  </si>
  <si>
    <t xml:space="preserve">000 0102 0000000 129 </t>
  </si>
  <si>
    <t>000 0102 0000000 122</t>
  </si>
  <si>
    <t xml:space="preserve">Фонд оплаты труда государственных (муниципальных) органов 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</si>
  <si>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</si>
  <si>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 xml:space="preserve">000 0104 0000000 000 </t>
  </si>
  <si>
    <t>000 0104 0000000 100</t>
  </si>
  <si>
    <t xml:space="preserve">000 0104 0000000 120 </t>
  </si>
  <si>
    <t>000 0104 0000000 121</t>
  </si>
  <si>
    <t xml:space="preserve">000 0104 0000000 129 </t>
  </si>
  <si>
    <t>000 0104 0000000 122</t>
  </si>
  <si>
    <t xml:space="preserve">000 0104 0000000 200 </t>
  </si>
  <si>
    <t xml:space="preserve">000 0104 0000000 240 </t>
  </si>
  <si>
    <t xml:space="preserve">000 0104 0000000 244 </t>
  </si>
  <si>
    <t>000 0104 0000000 851</t>
  </si>
  <si>
    <t>000 0104 0000000 853</t>
  </si>
  <si>
    <t>000 0104 0000000 852</t>
  </si>
  <si>
    <t>Уплата налога на имущество организаций и земельного налога</t>
  </si>
  <si>
    <t xml:space="preserve">Уплата прочих налогов, сборов и иных платежей </t>
  </si>
  <si>
    <t xml:space="preserve">Уплата иных платежей </t>
  </si>
  <si>
    <t>000 0104 0000000 540</t>
  </si>
  <si>
    <t xml:space="preserve">000 0104 0000000 800 </t>
  </si>
  <si>
    <t xml:space="preserve">000 0104 0000000 850 </t>
  </si>
  <si>
    <t>000 0104 0000000 500</t>
  </si>
  <si>
    <t xml:space="preserve">000 0113 0000000 000 </t>
  </si>
  <si>
    <t xml:space="preserve">000 0113 0000000 200 </t>
  </si>
  <si>
    <t xml:space="preserve">000 0113 0000000 240 </t>
  </si>
  <si>
    <t xml:space="preserve">000 0113 0000000 244 </t>
  </si>
  <si>
    <t xml:space="preserve">000 0200 0000000 000 </t>
  </si>
  <si>
    <t xml:space="preserve">000 0203 0000000 000 </t>
  </si>
  <si>
    <t xml:space="preserve">000 0203 0000000 100 </t>
  </si>
  <si>
    <t xml:space="preserve">000 0203 0000000 120 </t>
  </si>
  <si>
    <t xml:space="preserve">000 0203 0000000 121 </t>
  </si>
  <si>
    <t>000 0203 0000000 129</t>
  </si>
  <si>
    <t>000 0300 0000000 000</t>
  </si>
  <si>
    <t xml:space="preserve">000 0309 0000000 000 </t>
  </si>
  <si>
    <t xml:space="preserve">000 0309 0000000 200 </t>
  </si>
  <si>
    <t>000 0309 0000000 240</t>
  </si>
  <si>
    <t xml:space="preserve">000 0309 0000000 244 </t>
  </si>
  <si>
    <t>000 0309 0000000 500</t>
  </si>
  <si>
    <t xml:space="preserve">000 0309 0000000 540 </t>
  </si>
  <si>
    <t>000 0400 0000000 000</t>
  </si>
  <si>
    <t xml:space="preserve">000 0409 0000000 000 </t>
  </si>
  <si>
    <t xml:space="preserve">000 0409 0000000 200 </t>
  </si>
  <si>
    <t xml:space="preserve">000 0409 0000000 240 </t>
  </si>
  <si>
    <t xml:space="preserve">000 0409 0000000 244 </t>
  </si>
  <si>
    <t xml:space="preserve">000 0409 0000000 243 </t>
  </si>
  <si>
    <t xml:space="preserve">000 0500 0000000 000 </t>
  </si>
  <si>
    <t xml:space="preserve">000 0502 0000000 000 </t>
  </si>
  <si>
    <t xml:space="preserve">000 0502 0000000 200 </t>
  </si>
  <si>
    <t xml:space="preserve">000 0502 0000000 240 </t>
  </si>
  <si>
    <t xml:space="preserve">000 0502 0000000 244 </t>
  </si>
  <si>
    <t xml:space="preserve">000 0502 0000000 500 </t>
  </si>
  <si>
    <t xml:space="preserve">000 0502 0000000 540 </t>
  </si>
  <si>
    <t xml:space="preserve">000 0503 0000000 000 </t>
  </si>
  <si>
    <t xml:space="preserve">000 0503 0000000 200 </t>
  </si>
  <si>
    <t xml:space="preserve">000 0503 0000000 240 </t>
  </si>
  <si>
    <t xml:space="preserve">000 0503 0000000 244 </t>
  </si>
  <si>
    <t xml:space="preserve">000 0700 0000000 000 </t>
  </si>
  <si>
    <t>Образование</t>
  </si>
  <si>
    <t xml:space="preserve">000 0705 0000000 000 </t>
  </si>
  <si>
    <t>Национальная подготовка, переподготовка и повышение квалификации</t>
  </si>
  <si>
    <t xml:space="preserve">000 0705 0000000 200 </t>
  </si>
  <si>
    <t xml:space="preserve">000 0705 0000000 240 </t>
  </si>
  <si>
    <t xml:space="preserve">000 0705 0000000 244 </t>
  </si>
  <si>
    <t>000 0800 0000000 000</t>
  </si>
  <si>
    <t xml:space="preserve">000 0801 0000000 000 </t>
  </si>
  <si>
    <t xml:space="preserve">000 0801 0000000 200 </t>
  </si>
  <si>
    <t xml:space="preserve">000 0801 0000000 240 </t>
  </si>
  <si>
    <t xml:space="preserve">000 0801 0000000 244 </t>
  </si>
  <si>
    <t>000 0801 0000000 500</t>
  </si>
  <si>
    <t xml:space="preserve">000 0801 0000000 540 </t>
  </si>
  <si>
    <t xml:space="preserve">000 0801 0000000 600 </t>
  </si>
  <si>
    <t xml:space="preserve">000 0801 0000000 610 </t>
  </si>
  <si>
    <t xml:space="preserve">000 0801 0000000 611 </t>
  </si>
  <si>
    <t>000 1000 0000000 000</t>
  </si>
  <si>
    <t xml:space="preserve">000 1001 0000000 000 </t>
  </si>
  <si>
    <t xml:space="preserve">000 1001 0000000 300 </t>
  </si>
  <si>
    <t xml:space="preserve">000 1001 0000000 310 </t>
  </si>
  <si>
    <t xml:space="preserve">000 1001 0000000 312 </t>
  </si>
  <si>
    <t xml:space="preserve">000 0107 0000000 800 </t>
  </si>
  <si>
    <t xml:space="preserve">000 0107 0000000 880 </t>
  </si>
  <si>
    <t>Специальные расходы</t>
  </si>
  <si>
    <t>на 1 мая 2016 года</t>
  </si>
  <si>
    <t>мая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</si>
</sst>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10419]dd\.mm\.yyyy"/>
    <numFmt numFmtId="173" formatCode="[$-10419]#,##0.00"/>
    <numFmt numFmtId="174" formatCode="[$-10419]###\ ###\ ###\ ###\ ##0.00"/>
    <numFmt numFmtId="175" formatCode="0.0"/>
  </numFmts>
  <fonts count="52">
    <font>
      <sz val="11"/>
      <color indexed="8"/>
      <name val="Calibri"/>
      <family val="2"/>
    </font>
    <font>
      <sz val="11"/>
      <name val="Calibri"/>
      <family val="0"/>
    </font>
    <font>
      <b/>
      <sz val="9"/>
      <color indexed="8"/>
      <name val="Arial"/>
      <family val="0"/>
    </font>
    <font>
      <sz val="7"/>
      <color indexed="8"/>
      <name val="Arial"/>
      <family val="0"/>
    </font>
    <font>
      <sz val="5"/>
      <color indexed="8"/>
      <name val="Arial"/>
      <family val="0"/>
    </font>
    <font>
      <sz val="8"/>
      <color indexed="8"/>
      <name val="Arial"/>
      <family val="0"/>
    </font>
    <font>
      <sz val="8"/>
      <name val="Calibri"/>
      <family val="2"/>
    </font>
    <font>
      <sz val="9"/>
      <color indexed="8"/>
      <name val="Arial"/>
      <family val="0"/>
    </font>
    <font>
      <sz val="8"/>
      <color indexed="8"/>
      <name val="Courier New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</borders>
  <cellStyleXfs count="62"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4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53">
    <xf numFmtId="0" fontId="1" fillId="0" borderId="0" xfId="0" applyFont="1" applyFill="1" applyBorder="1" applyAlignment="1">
      <alignment/>
    </xf>
    <xf numFmtId="0" fontId="4" fillId="0" borderId="10" xfId="33" applyNumberFormat="1" applyFont="1" applyFill="1" applyBorder="1" applyAlignment="1">
      <alignment horizontal="center" vertical="center" wrapText="1" readingOrder="1"/>
      <protection/>
    </xf>
    <xf numFmtId="0" fontId="5" fillId="0" borderId="11" xfId="33" applyNumberFormat="1" applyFont="1" applyFill="1" applyBorder="1" applyAlignment="1">
      <alignment horizontal="center" vertical="center" wrapText="1" readingOrder="1"/>
      <protection/>
    </xf>
    <xf numFmtId="0" fontId="5" fillId="0" borderId="12" xfId="33" applyNumberFormat="1" applyFont="1" applyFill="1" applyBorder="1" applyAlignment="1">
      <alignment horizontal="center" vertical="center" wrapText="1" readingOrder="1"/>
      <protection/>
    </xf>
    <xf numFmtId="174" fontId="5" fillId="0" borderId="12" xfId="33" applyNumberFormat="1" applyFont="1" applyFill="1" applyBorder="1" applyAlignment="1">
      <alignment horizontal="right" wrapText="1" readingOrder="1"/>
      <protection/>
    </xf>
    <xf numFmtId="0" fontId="5" fillId="0" borderId="12" xfId="33" applyNumberFormat="1" applyFont="1" applyFill="1" applyBorder="1" applyAlignment="1">
      <alignment horizontal="left" wrapText="1" readingOrder="1"/>
      <protection/>
    </xf>
    <xf numFmtId="0" fontId="1" fillId="0" borderId="13" xfId="0" applyFont="1" applyFill="1" applyBorder="1" applyAlignment="1">
      <alignment/>
    </xf>
    <xf numFmtId="0" fontId="5" fillId="0" borderId="12" xfId="33" applyNumberFormat="1" applyFont="1" applyFill="1" applyBorder="1" applyAlignment="1">
      <alignment horizontal="left" wrapText="1" readingOrder="1"/>
      <protection/>
    </xf>
    <xf numFmtId="0" fontId="5" fillId="0" borderId="12" xfId="33" applyNumberFormat="1" applyFont="1" applyFill="1" applyBorder="1" applyAlignment="1">
      <alignment horizontal="center" wrapText="1" readingOrder="1"/>
      <protection/>
    </xf>
    <xf numFmtId="173" fontId="5" fillId="0" borderId="12" xfId="33" applyNumberFormat="1" applyFont="1" applyFill="1" applyBorder="1" applyAlignment="1">
      <alignment horizontal="right" wrapText="1" readingOrder="1"/>
      <protection/>
    </xf>
    <xf numFmtId="0" fontId="6" fillId="0" borderId="14" xfId="33" applyNumberFormat="1" applyFont="1" applyFill="1" applyBorder="1" applyAlignment="1">
      <alignment vertical="top" wrapText="1"/>
      <protection/>
    </xf>
    <xf numFmtId="0" fontId="5" fillId="0" borderId="12" xfId="33" applyNumberFormat="1" applyFont="1" applyFill="1" applyBorder="1" applyAlignment="1">
      <alignment horizontal="right" wrapText="1" readingOrder="1"/>
      <protection/>
    </xf>
    <xf numFmtId="0" fontId="6" fillId="0" borderId="14" xfId="33" applyNumberFormat="1" applyFont="1" applyFill="1" applyBorder="1" applyAlignment="1">
      <alignment vertical="top" wrapText="1"/>
      <protection/>
    </xf>
    <xf numFmtId="0" fontId="6" fillId="0" borderId="15" xfId="33" applyNumberFormat="1" applyFont="1" applyFill="1" applyBorder="1" applyAlignment="1">
      <alignment vertical="top" wrapText="1"/>
      <protection/>
    </xf>
    <xf numFmtId="0" fontId="5" fillId="0" borderId="11" xfId="33" applyNumberFormat="1" applyFont="1" applyFill="1" applyBorder="1" applyAlignment="1">
      <alignment horizontal="center" vertical="center" wrapText="1" readingOrder="1"/>
      <protection/>
    </xf>
    <xf numFmtId="0" fontId="7" fillId="0" borderId="11" xfId="33" applyNumberFormat="1" applyFont="1" applyFill="1" applyBorder="1" applyAlignment="1">
      <alignment horizontal="center" vertical="center" wrapText="1" readingOrder="1"/>
      <protection/>
    </xf>
    <xf numFmtId="0" fontId="5" fillId="0" borderId="10" xfId="33" applyNumberFormat="1" applyFont="1" applyFill="1" applyBorder="1" applyAlignment="1">
      <alignment horizontal="center" vertical="center" wrapText="1" readingOrder="1"/>
      <protection/>
    </xf>
    <xf numFmtId="0" fontId="5" fillId="0" borderId="12" xfId="33" applyNumberFormat="1" applyFont="1" applyFill="1" applyBorder="1" applyAlignment="1">
      <alignment vertical="top" wrapText="1" readingOrder="1"/>
      <protection/>
    </xf>
    <xf numFmtId="0" fontId="6" fillId="0" borderId="0" xfId="0" applyFont="1" applyFill="1" applyBorder="1" applyAlignment="1">
      <alignment/>
    </xf>
    <xf numFmtId="0" fontId="5" fillId="0" borderId="11" xfId="33" applyNumberFormat="1" applyFont="1" applyFill="1" applyBorder="1" applyAlignment="1">
      <alignment horizontal="left" wrapText="1" readingOrder="1"/>
      <protection/>
    </xf>
    <xf numFmtId="0" fontId="8" fillId="0" borderId="11" xfId="33" applyNumberFormat="1" applyFont="1" applyFill="1" applyBorder="1" applyAlignment="1">
      <alignment horizontal="center" vertical="center" wrapText="1" readingOrder="1"/>
      <protection/>
    </xf>
    <xf numFmtId="174" fontId="5" fillId="0" borderId="11" xfId="33" applyNumberFormat="1" applyFont="1" applyFill="1" applyBorder="1" applyAlignment="1">
      <alignment horizontal="right" wrapText="1" readingOrder="1"/>
      <protection/>
    </xf>
    <xf numFmtId="0" fontId="1" fillId="0" borderId="0" xfId="0" applyFont="1" applyFill="1" applyBorder="1" applyAlignment="1">
      <alignment/>
    </xf>
    <xf numFmtId="0" fontId="5" fillId="0" borderId="12" xfId="33" applyNumberFormat="1" applyFont="1" applyFill="1" applyBorder="1" applyAlignment="1">
      <alignment vertical="center" wrapText="1" readingOrder="1"/>
      <protection/>
    </xf>
    <xf numFmtId="0" fontId="5" fillId="0" borderId="16" xfId="33" applyNumberFormat="1" applyFont="1" applyFill="1" applyBorder="1" applyAlignment="1">
      <alignment vertical="center" wrapText="1" readingOrder="1"/>
      <protection/>
    </xf>
    <xf numFmtId="0" fontId="6" fillId="0" borderId="17" xfId="33" applyNumberFormat="1" applyFont="1" applyFill="1" applyBorder="1" applyAlignment="1">
      <alignment vertical="top" wrapText="1"/>
      <protection/>
    </xf>
    <xf numFmtId="0" fontId="6" fillId="0" borderId="18" xfId="33" applyNumberFormat="1" applyFont="1" applyFill="1" applyBorder="1" applyAlignment="1">
      <alignment horizontal="center" vertical="top" wrapText="1"/>
      <protection/>
    </xf>
    <xf numFmtId="0" fontId="3" fillId="0" borderId="0" xfId="33" applyNumberFormat="1" applyFont="1" applyFill="1" applyBorder="1" applyAlignment="1">
      <alignment wrapText="1" readingOrder="1"/>
      <protection/>
    </xf>
    <xf numFmtId="0" fontId="3" fillId="0" borderId="16" xfId="33" applyNumberFormat="1" applyFont="1" applyFill="1" applyBorder="1" applyAlignment="1">
      <alignment vertical="center" wrapText="1" readingOrder="1"/>
      <protection/>
    </xf>
    <xf numFmtId="172" fontId="3" fillId="0" borderId="16" xfId="33" applyNumberFormat="1" applyFont="1" applyFill="1" applyBorder="1" applyAlignment="1">
      <alignment vertical="center" wrapText="1" readingOrder="1"/>
      <protection/>
    </xf>
    <xf numFmtId="0" fontId="3" fillId="0" borderId="0" xfId="33" applyNumberFormat="1" applyFont="1" applyFill="1" applyBorder="1" applyAlignment="1">
      <alignment vertical="center" wrapText="1" readingOrder="1"/>
      <protection/>
    </xf>
    <xf numFmtId="0" fontId="1" fillId="0" borderId="0" xfId="33" applyNumberFormat="1" applyFont="1" applyFill="1" applyBorder="1" applyAlignment="1">
      <alignment vertical="top" wrapText="1"/>
      <protection/>
    </xf>
    <xf numFmtId="0" fontId="6" fillId="0" borderId="0" xfId="33" applyNumberFormat="1" applyFont="1" applyFill="1" applyBorder="1" applyAlignment="1">
      <alignment horizontal="center" vertical="top" wrapText="1"/>
      <protection/>
    </xf>
    <xf numFmtId="14" fontId="6" fillId="0" borderId="18" xfId="33" applyNumberFormat="1" applyFont="1" applyFill="1" applyBorder="1" applyAlignment="1">
      <alignment horizontal="center" vertical="top" wrapText="1"/>
      <protection/>
    </xf>
    <xf numFmtId="49" fontId="6" fillId="0" borderId="18" xfId="33" applyNumberFormat="1" applyFont="1" applyFill="1" applyBorder="1" applyAlignment="1">
      <alignment horizontal="center" vertical="top" wrapText="1"/>
      <protection/>
    </xf>
    <xf numFmtId="0" fontId="6" fillId="0" borderId="19" xfId="33" applyNumberFormat="1" applyFont="1" applyFill="1" applyBorder="1" applyAlignment="1">
      <alignment horizontal="right" vertical="top" wrapText="1"/>
      <protection/>
    </xf>
    <xf numFmtId="174" fontId="5" fillId="0" borderId="16" xfId="33" applyNumberFormat="1" applyFont="1" applyFill="1" applyBorder="1" applyAlignment="1">
      <alignment horizontal="right" wrapText="1" readingOrder="1"/>
      <protection/>
    </xf>
    <xf numFmtId="0" fontId="5" fillId="0" borderId="16" xfId="33" applyNumberFormat="1" applyFont="1" applyFill="1" applyBorder="1" applyAlignment="1">
      <alignment horizontal="right" wrapText="1" readingOrder="1"/>
      <protection/>
    </xf>
    <xf numFmtId="174" fontId="5" fillId="0" borderId="20" xfId="33" applyNumberFormat="1" applyFont="1" applyFill="1" applyBorder="1" applyAlignment="1">
      <alignment horizontal="right" wrapText="1" readingOrder="1"/>
      <protection/>
    </xf>
    <xf numFmtId="0" fontId="5" fillId="0" borderId="20" xfId="33" applyNumberFormat="1" applyFont="1" applyFill="1" applyBorder="1" applyAlignment="1">
      <alignment horizontal="center" vertical="center" wrapText="1" readingOrder="1"/>
      <protection/>
    </xf>
    <xf numFmtId="0" fontId="10" fillId="0" borderId="18" xfId="0" applyFont="1" applyFill="1" applyBorder="1" applyAlignment="1">
      <alignment horizontal="center"/>
    </xf>
    <xf numFmtId="2" fontId="10" fillId="0" borderId="18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5" fillId="0" borderId="12" xfId="33" applyNumberFormat="1" applyFont="1" applyFill="1" applyBorder="1" applyAlignment="1">
      <alignment horizontal="center" vertical="center" wrapText="1" readingOrder="1"/>
      <protection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vertical="top"/>
    </xf>
    <xf numFmtId="2" fontId="5" fillId="0" borderId="16" xfId="33" applyNumberFormat="1" applyFont="1" applyFill="1" applyBorder="1" applyAlignment="1">
      <alignment horizontal="right" wrapText="1" readingOrder="1"/>
      <protection/>
    </xf>
    <xf numFmtId="173" fontId="5" fillId="0" borderId="12" xfId="33" applyNumberFormat="1" applyFont="1" applyFill="1" applyBorder="1" applyAlignment="1">
      <alignment horizontal="right" wrapText="1" readingOrder="1"/>
      <protection/>
    </xf>
    <xf numFmtId="173" fontId="5" fillId="0" borderId="12" xfId="33" applyNumberFormat="1" applyFont="1" applyFill="1" applyBorder="1" applyAlignment="1">
      <alignment horizontal="right" wrapText="1" readingOrder="1"/>
      <protection/>
    </xf>
    <xf numFmtId="0" fontId="6" fillId="0" borderId="17" xfId="33" applyNumberFormat="1" applyFont="1" applyFill="1" applyBorder="1" applyAlignment="1">
      <alignment vertical="top" wrapText="1"/>
      <protection/>
    </xf>
    <xf numFmtId="0" fontId="3" fillId="0" borderId="0" xfId="33" applyNumberFormat="1" applyFont="1" applyFill="1" applyBorder="1" applyAlignment="1">
      <alignment horizontal="left" wrapText="1" readingOrder="1"/>
      <protection/>
    </xf>
    <xf numFmtId="0" fontId="1" fillId="0" borderId="0" xfId="0" applyFont="1" applyFill="1" applyBorder="1" applyAlignment="1">
      <alignment/>
    </xf>
    <xf numFmtId="0" fontId="2" fillId="0" borderId="0" xfId="33" applyNumberFormat="1" applyFont="1" applyFill="1" applyBorder="1" applyAlignment="1">
      <alignment horizontal="center" vertical="center" wrapText="1" readingOrder="1"/>
      <protection/>
    </xf>
    <xf numFmtId="0" fontId="5" fillId="0" borderId="11" xfId="33" applyNumberFormat="1" applyFont="1" applyFill="1" applyBorder="1" applyAlignment="1">
      <alignment horizontal="center" vertical="center" wrapText="1" readingOrder="1"/>
      <protection/>
    </xf>
    <xf numFmtId="0" fontId="6" fillId="0" borderId="21" xfId="33" applyNumberFormat="1" applyFont="1" applyFill="1" applyBorder="1" applyAlignment="1">
      <alignment vertical="top" wrapText="1"/>
      <protection/>
    </xf>
    <xf numFmtId="0" fontId="6" fillId="0" borderId="15" xfId="33" applyNumberFormat="1" applyFont="1" applyFill="1" applyBorder="1" applyAlignment="1">
      <alignment horizontal="center" vertical="top" wrapText="1" readingOrder="1"/>
      <protection/>
    </xf>
    <xf numFmtId="0" fontId="6" fillId="0" borderId="21" xfId="33" applyNumberFormat="1" applyFont="1" applyFill="1" applyBorder="1" applyAlignment="1">
      <alignment horizontal="center" vertical="top" wrapText="1" readingOrder="1"/>
      <protection/>
    </xf>
    <xf numFmtId="0" fontId="6" fillId="0" borderId="18" xfId="33" applyNumberFormat="1" applyFont="1" applyFill="1" applyBorder="1" applyAlignment="1">
      <alignment horizontal="center" vertical="top" wrapText="1"/>
      <protection/>
    </xf>
    <xf numFmtId="0" fontId="6" fillId="0" borderId="22" xfId="33" applyNumberFormat="1" applyFont="1" applyFill="1" applyBorder="1" applyAlignment="1">
      <alignment horizontal="center" vertical="top" wrapText="1"/>
      <protection/>
    </xf>
    <xf numFmtId="0" fontId="6" fillId="0" borderId="23" xfId="33" applyNumberFormat="1" applyFont="1" applyFill="1" applyBorder="1" applyAlignment="1">
      <alignment horizontal="center" vertical="top" wrapText="1"/>
      <protection/>
    </xf>
    <xf numFmtId="0" fontId="6" fillId="0" borderId="24" xfId="33" applyNumberFormat="1" applyFont="1" applyFill="1" applyBorder="1" applyAlignment="1">
      <alignment horizontal="center" vertical="top" wrapText="1"/>
      <protection/>
    </xf>
    <xf numFmtId="0" fontId="6" fillId="0" borderId="25" xfId="33" applyNumberFormat="1" applyFont="1" applyFill="1" applyBorder="1" applyAlignment="1">
      <alignment horizontal="center" vertical="top" wrapText="1"/>
      <protection/>
    </xf>
    <xf numFmtId="0" fontId="2" fillId="0" borderId="0" xfId="33" applyNumberFormat="1" applyFont="1" applyFill="1" applyBorder="1" applyAlignment="1">
      <alignment horizontal="center" vertical="center" wrapText="1" readingOrder="1"/>
      <protection/>
    </xf>
    <xf numFmtId="0" fontId="3" fillId="0" borderId="15" xfId="33" applyNumberFormat="1" applyFont="1" applyFill="1" applyBorder="1" applyAlignment="1">
      <alignment horizontal="left" wrapText="1" readingOrder="1"/>
      <protection/>
    </xf>
    <xf numFmtId="0" fontId="1" fillId="0" borderId="0" xfId="33" applyNumberFormat="1" applyFont="1" applyFill="1" applyBorder="1" applyAlignment="1">
      <alignment vertical="top" wrapText="1"/>
      <protection/>
    </xf>
    <xf numFmtId="0" fontId="6" fillId="0" borderId="26" xfId="33" applyNumberFormat="1" applyFont="1" applyFill="1" applyBorder="1" applyAlignment="1">
      <alignment horizontal="center" vertical="center" wrapText="1"/>
      <protection/>
    </xf>
    <xf numFmtId="0" fontId="6" fillId="0" borderId="20" xfId="33" applyNumberFormat="1" applyFont="1" applyFill="1" applyBorder="1" applyAlignment="1">
      <alignment horizontal="center" vertical="center" wrapText="1"/>
      <protection/>
    </xf>
    <xf numFmtId="0" fontId="6" fillId="0" borderId="18" xfId="33" applyNumberFormat="1" applyFont="1" applyFill="1" applyBorder="1" applyAlignment="1">
      <alignment horizontal="center" vertical="center" wrapText="1"/>
      <protection/>
    </xf>
    <xf numFmtId="0" fontId="10" fillId="0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49" fontId="10" fillId="0" borderId="29" xfId="0" applyNumberFormat="1" applyFont="1" applyBorder="1" applyAlignment="1">
      <alignment horizontal="left"/>
    </xf>
    <xf numFmtId="0" fontId="10" fillId="0" borderId="0" xfId="0" applyFont="1" applyAlignment="1">
      <alignment horizontal="right"/>
    </xf>
    <xf numFmtId="49" fontId="10" fillId="0" borderId="29" xfId="0" applyNumberFormat="1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5" fillId="0" borderId="30" xfId="0" applyFont="1" applyBorder="1" applyAlignment="1">
      <alignment horizontal="center" vertical="top"/>
    </xf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wrapText="1"/>
    </xf>
    <xf numFmtId="0" fontId="10" fillId="0" borderId="34" xfId="0" applyFont="1" applyBorder="1" applyAlignment="1">
      <alignment wrapText="1"/>
    </xf>
    <xf numFmtId="49" fontId="10" fillId="0" borderId="35" xfId="0" applyNumberFormat="1" applyFont="1" applyBorder="1" applyAlignment="1">
      <alignment horizontal="center"/>
    </xf>
    <xf numFmtId="49" fontId="10" fillId="0" borderId="18" xfId="0" applyNumberFormat="1" applyFont="1" applyBorder="1" applyAlignment="1">
      <alignment horizontal="center"/>
    </xf>
    <xf numFmtId="0" fontId="10" fillId="0" borderId="29" xfId="0" applyFont="1" applyBorder="1" applyAlignment="1">
      <alignment vertical="center" wrapText="1"/>
    </xf>
    <xf numFmtId="0" fontId="10" fillId="0" borderId="36" xfId="0" applyFont="1" applyBorder="1" applyAlignment="1">
      <alignment vertical="center" wrapText="1"/>
    </xf>
    <xf numFmtId="49" fontId="10" fillId="0" borderId="37" xfId="0" applyNumberFormat="1" applyFont="1" applyBorder="1" applyAlignment="1">
      <alignment horizontal="center"/>
    </xf>
    <xf numFmtId="49" fontId="10" fillId="0" borderId="31" xfId="0" applyNumberFormat="1" applyFont="1" applyBorder="1" applyAlignment="1">
      <alignment horizontal="center"/>
    </xf>
    <xf numFmtId="2" fontId="11" fillId="0" borderId="18" xfId="0" applyNumberFormat="1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0" fillId="0" borderId="42" xfId="0" applyFont="1" applyBorder="1" applyAlignment="1">
      <alignment/>
    </xf>
    <xf numFmtId="0" fontId="10" fillId="0" borderId="43" xfId="0" applyFont="1" applyBorder="1" applyAlignment="1">
      <alignment/>
    </xf>
    <xf numFmtId="0" fontId="10" fillId="0" borderId="42" xfId="0" applyFont="1" applyBorder="1" applyAlignment="1">
      <alignment wrapText="1"/>
    </xf>
    <xf numFmtId="0" fontId="10" fillId="0" borderId="43" xfId="0" applyFont="1" applyBorder="1" applyAlignment="1">
      <alignment wrapText="1"/>
    </xf>
    <xf numFmtId="2" fontId="11" fillId="0" borderId="38" xfId="0" applyNumberFormat="1" applyFont="1" applyBorder="1" applyAlignment="1">
      <alignment horizontal="center"/>
    </xf>
    <xf numFmtId="2" fontId="11" fillId="0" borderId="39" xfId="0" applyNumberFormat="1" applyFont="1" applyBorder="1" applyAlignment="1">
      <alignment horizontal="center"/>
    </xf>
    <xf numFmtId="2" fontId="11" fillId="0" borderId="40" xfId="0" applyNumberFormat="1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49" fontId="10" fillId="0" borderId="47" xfId="0" applyNumberFormat="1" applyFont="1" applyBorder="1" applyAlignment="1">
      <alignment horizontal="center"/>
    </xf>
    <xf numFmtId="49" fontId="10" fillId="0" borderId="30" xfId="0" applyNumberFormat="1" applyFont="1" applyBorder="1" applyAlignment="1">
      <alignment horizontal="center"/>
    </xf>
    <xf numFmtId="49" fontId="10" fillId="0" borderId="46" xfId="0" applyNumberFormat="1" applyFont="1" applyBorder="1" applyAlignment="1">
      <alignment horizontal="center"/>
    </xf>
    <xf numFmtId="49" fontId="10" fillId="0" borderId="48" xfId="0" applyNumberFormat="1" applyFont="1" applyBorder="1" applyAlignment="1">
      <alignment horizontal="center"/>
    </xf>
    <xf numFmtId="49" fontId="10" fillId="0" borderId="25" xfId="0" applyNumberFormat="1" applyFont="1" applyBorder="1" applyAlignment="1">
      <alignment horizontal="center"/>
    </xf>
    <xf numFmtId="49" fontId="10" fillId="0" borderId="44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0" fontId="10" fillId="0" borderId="42" xfId="0" applyFont="1" applyBorder="1" applyAlignment="1">
      <alignment/>
    </xf>
    <xf numFmtId="0" fontId="10" fillId="0" borderId="43" xfId="0" applyFont="1" applyBorder="1" applyAlignment="1">
      <alignment/>
    </xf>
    <xf numFmtId="2" fontId="10" fillId="0" borderId="18" xfId="0" applyNumberFormat="1" applyFont="1" applyBorder="1" applyAlignment="1">
      <alignment horizontal="center"/>
    </xf>
    <xf numFmtId="0" fontId="10" fillId="0" borderId="49" xfId="0" applyFont="1" applyBorder="1" applyAlignment="1">
      <alignment vertical="center" wrapText="1"/>
    </xf>
    <xf numFmtId="0" fontId="10" fillId="0" borderId="5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 wrapText="1" indent="2"/>
    </xf>
    <xf numFmtId="0" fontId="10" fillId="0" borderId="51" xfId="0" applyFont="1" applyBorder="1" applyAlignment="1">
      <alignment horizontal="left" vertical="center" wrapText="1" indent="2"/>
    </xf>
    <xf numFmtId="0" fontId="10" fillId="0" borderId="52" xfId="0" applyFont="1" applyBorder="1" applyAlignment="1">
      <alignment wrapText="1"/>
    </xf>
    <xf numFmtId="0" fontId="10" fillId="0" borderId="53" xfId="0" applyFont="1" applyBorder="1" applyAlignment="1">
      <alignment wrapText="1"/>
    </xf>
    <xf numFmtId="49" fontId="10" fillId="0" borderId="54" xfId="0" applyNumberFormat="1" applyFont="1" applyBorder="1" applyAlignment="1">
      <alignment horizontal="center"/>
    </xf>
    <xf numFmtId="49" fontId="10" fillId="0" borderId="55" xfId="0" applyNumberFormat="1" applyFont="1" applyBorder="1" applyAlignment="1">
      <alignment horizontal="center"/>
    </xf>
    <xf numFmtId="0" fontId="10" fillId="0" borderId="27" xfId="0" applyFont="1" applyBorder="1" applyAlignment="1">
      <alignment horizontal="center" vertical="top"/>
    </xf>
    <xf numFmtId="2" fontId="11" fillId="0" borderId="55" xfId="0" applyNumberFormat="1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10" fillId="0" borderId="40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0" fillId="0" borderId="0" xfId="0" applyFont="1" applyAlignment="1">
      <alignment horizontal="center"/>
    </xf>
    <xf numFmtId="0" fontId="12" fillId="0" borderId="2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left" wrapText="1" indent="2"/>
    </xf>
    <xf numFmtId="0" fontId="10" fillId="0" borderId="58" xfId="0" applyFont="1" applyBorder="1" applyAlignment="1">
      <alignment horizontal="left" wrapText="1" indent="2"/>
    </xf>
    <xf numFmtId="0" fontId="10" fillId="0" borderId="49" xfId="0" applyFont="1" applyBorder="1" applyAlignment="1">
      <alignment/>
    </xf>
    <xf numFmtId="0" fontId="10" fillId="0" borderId="50" xfId="0" applyFont="1" applyBorder="1" applyAlignment="1">
      <alignment/>
    </xf>
    <xf numFmtId="0" fontId="10" fillId="0" borderId="31" xfId="0" applyFont="1" applyBorder="1" applyAlignment="1">
      <alignment horizontal="center" vertical="top"/>
    </xf>
    <xf numFmtId="0" fontId="11" fillId="0" borderId="55" xfId="0" applyFont="1" applyBorder="1" applyAlignment="1">
      <alignment horizontal="center"/>
    </xf>
    <xf numFmtId="0" fontId="10" fillId="0" borderId="49" xfId="0" applyFont="1" applyBorder="1" applyAlignment="1">
      <alignment/>
    </xf>
    <xf numFmtId="0" fontId="10" fillId="0" borderId="50" xfId="0" applyFont="1" applyBorder="1" applyAlignment="1">
      <alignment/>
    </xf>
    <xf numFmtId="0" fontId="33" fillId="0" borderId="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1"/>
  <sheetViews>
    <sheetView showGridLines="0" zoomScale="130" zoomScaleNormal="130" zoomScalePageLayoutView="0" workbookViewId="0" topLeftCell="A1">
      <pane ySplit="1" topLeftCell="A21" activePane="bottomLeft" state="frozen"/>
      <selection pane="topLeft" activeCell="A1" sqref="A1"/>
      <selection pane="bottomLeft" activeCell="E17" sqref="E17:G17"/>
    </sheetView>
  </sheetViews>
  <sheetFormatPr defaultColWidth="9.140625" defaultRowHeight="15"/>
  <cols>
    <col min="1" max="1" width="31.8515625" style="0" customWidth="1"/>
    <col min="2" max="2" width="3.140625" style="0" customWidth="1"/>
    <col min="3" max="3" width="20.00390625" style="0" customWidth="1"/>
    <col min="4" max="4" width="2.00390625" style="0" hidden="1" customWidth="1"/>
    <col min="5" max="5" width="11.421875" style="0" customWidth="1"/>
    <col min="6" max="6" width="0.85546875" style="0" hidden="1" customWidth="1"/>
    <col min="7" max="7" width="10.8515625" style="0" customWidth="1"/>
    <col min="8" max="8" width="10.421875" style="0" customWidth="1"/>
    <col min="9" max="9" width="0.85546875" style="0" customWidth="1"/>
    <col min="10" max="10" width="2.140625" style="0" customWidth="1"/>
  </cols>
  <sheetData>
    <row r="1" ht="2.25" customHeight="1"/>
    <row r="2" spans="1:10" ht="28.5" customHeight="1">
      <c r="A2" s="71" t="s">
        <v>165</v>
      </c>
      <c r="B2" s="60"/>
      <c r="C2" s="60"/>
      <c r="D2" s="60"/>
      <c r="E2" s="60"/>
      <c r="F2" s="60"/>
      <c r="G2" s="60"/>
      <c r="H2" s="60"/>
      <c r="I2" s="60"/>
      <c r="J2" s="60"/>
    </row>
    <row r="3" ht="0.75" customHeight="1"/>
    <row r="4" spans="1:8" ht="12" customHeight="1">
      <c r="A4" s="59" t="s">
        <v>0</v>
      </c>
      <c r="B4" s="60"/>
      <c r="C4" s="60"/>
      <c r="D4" s="60"/>
      <c r="F4" s="30" t="s">
        <v>1</v>
      </c>
      <c r="G4" s="31"/>
      <c r="H4" s="32" t="s">
        <v>167</v>
      </c>
    </row>
    <row r="5" spans="1:8" ht="21" customHeight="1">
      <c r="A5" s="27" t="s">
        <v>0</v>
      </c>
      <c r="B5" s="22"/>
      <c r="C5" s="152" t="s">
        <v>298</v>
      </c>
      <c r="D5" s="22"/>
      <c r="F5" s="28" t="s">
        <v>2</v>
      </c>
      <c r="G5" s="35" t="s">
        <v>168</v>
      </c>
      <c r="H5" s="34" t="s">
        <v>169</v>
      </c>
    </row>
    <row r="6" spans="1:8" ht="13.5" customHeight="1">
      <c r="A6" s="59" t="s">
        <v>0</v>
      </c>
      <c r="B6" s="60"/>
      <c r="C6" s="60"/>
      <c r="D6" s="60"/>
      <c r="F6" s="29">
        <v>42186</v>
      </c>
      <c r="G6" s="35" t="s">
        <v>170</v>
      </c>
      <c r="H6" s="33">
        <v>42491</v>
      </c>
    </row>
    <row r="7" spans="1:8" ht="22.5" customHeight="1">
      <c r="A7" s="59" t="s">
        <v>174</v>
      </c>
      <c r="B7" s="60"/>
      <c r="C7" s="60"/>
      <c r="D7" s="60"/>
      <c r="F7" s="28"/>
      <c r="G7" s="35" t="s">
        <v>171</v>
      </c>
      <c r="H7" s="26">
        <v>79235723</v>
      </c>
    </row>
    <row r="8" spans="1:8" ht="12" customHeight="1">
      <c r="A8" s="59" t="s">
        <v>175</v>
      </c>
      <c r="B8" s="60"/>
      <c r="C8" s="60"/>
      <c r="D8" s="60"/>
      <c r="F8" s="28"/>
      <c r="G8" s="35" t="s">
        <v>172</v>
      </c>
      <c r="H8" s="26">
        <v>60624435000</v>
      </c>
    </row>
    <row r="9" spans="1:8" ht="12.75" customHeight="1">
      <c r="A9" s="59" t="s">
        <v>3</v>
      </c>
      <c r="B9" s="60"/>
      <c r="C9" s="60"/>
      <c r="D9" s="60"/>
      <c r="F9" s="28" t="s">
        <v>0</v>
      </c>
      <c r="G9" s="35"/>
      <c r="H9" s="26"/>
    </row>
    <row r="10" spans="1:8" ht="12.75" customHeight="1">
      <c r="A10" s="59" t="s">
        <v>4</v>
      </c>
      <c r="B10" s="60"/>
      <c r="C10" s="60"/>
      <c r="D10" s="60"/>
      <c r="F10" s="28" t="s">
        <v>5</v>
      </c>
      <c r="G10" s="35" t="s">
        <v>173</v>
      </c>
      <c r="H10" s="26">
        <v>383</v>
      </c>
    </row>
    <row r="11" spans="1:8" ht="13.5" customHeight="1">
      <c r="A11" s="59" t="s">
        <v>0</v>
      </c>
      <c r="B11" s="60"/>
      <c r="C11" s="60"/>
      <c r="D11" s="60"/>
      <c r="F11" s="72" t="s">
        <v>0</v>
      </c>
      <c r="G11" s="73"/>
      <c r="H11" s="73"/>
    </row>
    <row r="12" spans="1:8" ht="15.75" customHeight="1">
      <c r="A12" s="61" t="s">
        <v>6</v>
      </c>
      <c r="B12" s="60"/>
      <c r="C12" s="60"/>
      <c r="D12" s="60"/>
      <c r="E12" s="60"/>
      <c r="F12" s="60"/>
      <c r="G12" s="60"/>
      <c r="H12" s="60"/>
    </row>
    <row r="13" ht="6.75" customHeight="1"/>
    <row r="14" spans="1:10" ht="21.75" customHeight="1">
      <c r="A14" s="1" t="s">
        <v>0</v>
      </c>
      <c r="B14" s="1" t="s">
        <v>0</v>
      </c>
      <c r="C14" s="1" t="s">
        <v>0</v>
      </c>
      <c r="D14" s="24" t="s">
        <v>7</v>
      </c>
      <c r="E14" s="64" t="s">
        <v>7</v>
      </c>
      <c r="F14" s="13"/>
      <c r="G14" s="66" t="s">
        <v>8</v>
      </c>
      <c r="H14" s="67" t="s">
        <v>166</v>
      </c>
      <c r="I14" s="68"/>
      <c r="J14" s="6"/>
    </row>
    <row r="15" spans="1:10" ht="33" customHeight="1">
      <c r="A15" s="2" t="s">
        <v>9</v>
      </c>
      <c r="B15" s="15" t="s">
        <v>10</v>
      </c>
      <c r="C15" s="2" t="s">
        <v>11</v>
      </c>
      <c r="D15" s="23" t="s">
        <v>12</v>
      </c>
      <c r="E15" s="65"/>
      <c r="F15" s="25"/>
      <c r="G15" s="66"/>
      <c r="H15" s="69"/>
      <c r="I15" s="70"/>
      <c r="J15" s="6"/>
    </row>
    <row r="16" spans="1:10" ht="11.25" customHeight="1">
      <c r="A16" s="3" t="s">
        <v>13</v>
      </c>
      <c r="B16" s="3" t="s">
        <v>14</v>
      </c>
      <c r="C16" s="3" t="s">
        <v>15</v>
      </c>
      <c r="D16" s="3" t="s">
        <v>16</v>
      </c>
      <c r="E16" s="3">
        <v>4</v>
      </c>
      <c r="F16" s="12"/>
      <c r="G16" s="14">
        <v>5</v>
      </c>
      <c r="H16" s="62">
        <v>6</v>
      </c>
      <c r="I16" s="63"/>
      <c r="J16" s="6"/>
    </row>
    <row r="17" spans="1:10" ht="15">
      <c r="A17" s="7" t="s">
        <v>17</v>
      </c>
      <c r="B17" s="8">
        <v>10</v>
      </c>
      <c r="C17" s="8" t="s">
        <v>18</v>
      </c>
      <c r="D17" s="9">
        <v>6059900</v>
      </c>
      <c r="E17" s="9">
        <f>E18+E55</f>
        <v>7859018.64</v>
      </c>
      <c r="F17" s="56">
        <f>F18+F55</f>
        <v>0</v>
      </c>
      <c r="G17" s="56">
        <f>G18+G55</f>
        <v>2361155.12</v>
      </c>
      <c r="H17" s="57">
        <f>E17-G17</f>
        <v>5497863.52</v>
      </c>
      <c r="I17" s="58"/>
      <c r="J17" s="6"/>
    </row>
    <row r="18" spans="1:10" ht="23.25">
      <c r="A18" s="7" t="s">
        <v>20</v>
      </c>
      <c r="B18" s="8">
        <v>10</v>
      </c>
      <c r="C18" s="8" t="s">
        <v>21</v>
      </c>
      <c r="D18" s="9">
        <v>5911500</v>
      </c>
      <c r="E18" s="9">
        <f>E19+E23+E29+E37+E45+E48+E52</f>
        <v>6540500</v>
      </c>
      <c r="F18" s="56">
        <f>F19+F23+F29+F37+F45+F48+F52</f>
        <v>0</v>
      </c>
      <c r="G18" s="56">
        <f>G19+G23+G29+G37+G45+G48+G52</f>
        <v>1332836.48</v>
      </c>
      <c r="H18" s="57">
        <f>E18-G18</f>
        <v>5207663.52</v>
      </c>
      <c r="I18" s="58"/>
      <c r="J18" s="6"/>
    </row>
    <row r="19" spans="1:10" ht="23.25">
      <c r="A19" s="7" t="s">
        <v>22</v>
      </c>
      <c r="B19" s="8">
        <v>10</v>
      </c>
      <c r="C19" s="8" t="s">
        <v>23</v>
      </c>
      <c r="D19" s="9">
        <v>607700</v>
      </c>
      <c r="E19" s="9">
        <v>673100</v>
      </c>
      <c r="F19" s="10"/>
      <c r="G19" s="9">
        <f>G20</f>
        <v>181684.91</v>
      </c>
      <c r="H19" s="57">
        <f>E19-G19</f>
        <v>491415.08999999997</v>
      </c>
      <c r="I19" s="58"/>
      <c r="J19" s="6"/>
    </row>
    <row r="20" spans="1:10" ht="23.25">
      <c r="A20" s="7" t="s">
        <v>24</v>
      </c>
      <c r="B20" s="8">
        <v>10</v>
      </c>
      <c r="C20" s="8" t="s">
        <v>25</v>
      </c>
      <c r="D20" s="9">
        <v>607700</v>
      </c>
      <c r="E20" s="9">
        <v>673100</v>
      </c>
      <c r="F20" s="10"/>
      <c r="G20" s="9">
        <f>G21+G22</f>
        <v>181684.91</v>
      </c>
      <c r="H20" s="57">
        <f>E20-G20</f>
        <v>491415.08999999997</v>
      </c>
      <c r="I20" s="58"/>
      <c r="J20" s="6"/>
    </row>
    <row r="21" spans="1:10" ht="76.5" customHeight="1">
      <c r="A21" s="7" t="s">
        <v>26</v>
      </c>
      <c r="B21" s="8">
        <v>10</v>
      </c>
      <c r="C21" s="8" t="s">
        <v>27</v>
      </c>
      <c r="D21" s="9">
        <v>607700</v>
      </c>
      <c r="E21" s="11" t="s">
        <v>19</v>
      </c>
      <c r="F21" s="10"/>
      <c r="G21" s="9">
        <v>181127.76</v>
      </c>
      <c r="H21" s="57">
        <f>-G21</f>
        <v>-181127.76</v>
      </c>
      <c r="I21" s="58"/>
      <c r="J21" s="6"/>
    </row>
    <row r="22" spans="1:10" ht="49.5" customHeight="1">
      <c r="A22" s="7" t="s">
        <v>28</v>
      </c>
      <c r="B22" s="8">
        <v>10</v>
      </c>
      <c r="C22" s="8" t="s">
        <v>29</v>
      </c>
      <c r="D22" s="11" t="s">
        <v>19</v>
      </c>
      <c r="E22" s="11" t="s">
        <v>19</v>
      </c>
      <c r="F22" s="10"/>
      <c r="G22" s="9">
        <v>557.15</v>
      </c>
      <c r="H22" s="57">
        <f>-G22</f>
        <v>-557.15</v>
      </c>
      <c r="I22" s="58"/>
      <c r="J22" s="6"/>
    </row>
    <row r="23" spans="1:10" ht="35.25" customHeight="1">
      <c r="A23" s="7" t="s">
        <v>30</v>
      </c>
      <c r="B23" s="8">
        <v>10</v>
      </c>
      <c r="C23" s="8" t="s">
        <v>31</v>
      </c>
      <c r="D23" s="9">
        <v>1100600</v>
      </c>
      <c r="E23" s="9">
        <v>1510500</v>
      </c>
      <c r="F23" s="10"/>
      <c r="G23" s="9">
        <v>467475.68</v>
      </c>
      <c r="H23" s="57">
        <f aca="true" t="shared" si="0" ref="H23:H59">E23-G23</f>
        <v>1043024.3200000001</v>
      </c>
      <c r="I23" s="58"/>
      <c r="J23" s="6"/>
    </row>
    <row r="24" spans="1:10" ht="44.25" customHeight="1">
      <c r="A24" s="7" t="s">
        <v>32</v>
      </c>
      <c r="B24" s="8">
        <v>10</v>
      </c>
      <c r="C24" s="8" t="s">
        <v>33</v>
      </c>
      <c r="D24" s="9">
        <v>1100600</v>
      </c>
      <c r="E24" s="9">
        <v>1510500</v>
      </c>
      <c r="F24" s="10"/>
      <c r="G24" s="9">
        <v>467475.68</v>
      </c>
      <c r="H24" s="57">
        <f t="shared" si="0"/>
        <v>1043024.3200000001</v>
      </c>
      <c r="I24" s="58"/>
      <c r="J24" s="6"/>
    </row>
    <row r="25" spans="1:10" ht="73.5" customHeight="1">
      <c r="A25" s="7" t="s">
        <v>34</v>
      </c>
      <c r="B25" s="8">
        <v>10</v>
      </c>
      <c r="C25" s="8" t="s">
        <v>35</v>
      </c>
      <c r="D25" s="9">
        <v>336600</v>
      </c>
      <c r="E25" s="9">
        <v>526600</v>
      </c>
      <c r="F25" s="10"/>
      <c r="G25" s="9">
        <v>161019.15</v>
      </c>
      <c r="H25" s="57">
        <f t="shared" si="0"/>
        <v>365580.85</v>
      </c>
      <c r="I25" s="58"/>
      <c r="J25" s="6"/>
    </row>
    <row r="26" spans="1:10" ht="76.5" customHeight="1">
      <c r="A26" s="7" t="s">
        <v>36</v>
      </c>
      <c r="B26" s="8">
        <v>10</v>
      </c>
      <c r="C26" s="8" t="s">
        <v>37</v>
      </c>
      <c r="D26" s="9">
        <v>12600</v>
      </c>
      <c r="E26" s="9">
        <v>10600</v>
      </c>
      <c r="F26" s="10"/>
      <c r="G26" s="9">
        <v>2760.97</v>
      </c>
      <c r="H26" s="57">
        <f t="shared" si="0"/>
        <v>7839.030000000001</v>
      </c>
      <c r="I26" s="58"/>
      <c r="J26" s="6"/>
    </row>
    <row r="27" spans="1:10" ht="76.5" customHeight="1">
      <c r="A27" s="7" t="s">
        <v>38</v>
      </c>
      <c r="B27" s="8">
        <v>10</v>
      </c>
      <c r="C27" s="8" t="s">
        <v>39</v>
      </c>
      <c r="D27" s="9">
        <v>737200</v>
      </c>
      <c r="E27" s="9">
        <v>973300</v>
      </c>
      <c r="F27" s="10"/>
      <c r="G27" s="9">
        <v>332309.99</v>
      </c>
      <c r="H27" s="57">
        <f t="shared" si="0"/>
        <v>640990.01</v>
      </c>
      <c r="I27" s="58"/>
      <c r="J27" s="6"/>
    </row>
    <row r="28" spans="1:10" ht="76.5" customHeight="1">
      <c r="A28" s="7" t="s">
        <v>40</v>
      </c>
      <c r="B28" s="8">
        <v>10</v>
      </c>
      <c r="C28" s="8" t="s">
        <v>41</v>
      </c>
      <c r="D28" s="9">
        <v>14200</v>
      </c>
      <c r="E28" s="9" t="s">
        <v>19</v>
      </c>
      <c r="F28" s="10"/>
      <c r="G28" s="9">
        <v>-28614.43</v>
      </c>
      <c r="H28" s="57">
        <f>-G28</f>
        <v>28614.43</v>
      </c>
      <c r="I28" s="58"/>
      <c r="J28" s="6"/>
    </row>
    <row r="29" spans="1:10" ht="25.5" customHeight="1">
      <c r="A29" s="7" t="s">
        <v>42</v>
      </c>
      <c r="B29" s="8">
        <v>10</v>
      </c>
      <c r="C29" s="8" t="s">
        <v>43</v>
      </c>
      <c r="D29" s="9">
        <v>138300</v>
      </c>
      <c r="E29" s="9">
        <v>341200</v>
      </c>
      <c r="F29" s="10"/>
      <c r="G29" s="9">
        <v>341240.5</v>
      </c>
      <c r="H29" s="57">
        <f t="shared" si="0"/>
        <v>-40.5</v>
      </c>
      <c r="I29" s="58"/>
      <c r="J29" s="6"/>
    </row>
    <row r="30" spans="1:10" ht="33.75" customHeight="1" hidden="1">
      <c r="A30" s="7" t="s">
        <v>44</v>
      </c>
      <c r="B30" s="8">
        <v>10</v>
      </c>
      <c r="C30" s="8" t="s">
        <v>45</v>
      </c>
      <c r="D30" s="9">
        <v>3100</v>
      </c>
      <c r="E30" s="9"/>
      <c r="F30" s="10"/>
      <c r="G30" s="9"/>
      <c r="H30" s="57"/>
      <c r="I30" s="58"/>
      <c r="J30" s="6"/>
    </row>
    <row r="31" spans="1:10" ht="37.5" customHeight="1" hidden="1">
      <c r="A31" s="7" t="s">
        <v>46</v>
      </c>
      <c r="B31" s="8">
        <v>10</v>
      </c>
      <c r="C31" s="8" t="s">
        <v>47</v>
      </c>
      <c r="D31" s="9">
        <v>3100</v>
      </c>
      <c r="E31" s="9"/>
      <c r="F31" s="10"/>
      <c r="G31" s="11"/>
      <c r="H31" s="57"/>
      <c r="I31" s="58"/>
      <c r="J31" s="6"/>
    </row>
    <row r="32" spans="1:10" ht="45" customHeight="1" hidden="1">
      <c r="A32" s="7" t="s">
        <v>46</v>
      </c>
      <c r="B32" s="8">
        <v>10</v>
      </c>
      <c r="C32" s="8" t="s">
        <v>48</v>
      </c>
      <c r="D32" s="9">
        <v>3100</v>
      </c>
      <c r="E32" s="9"/>
      <c r="F32" s="10"/>
      <c r="G32" s="11"/>
      <c r="H32" s="57"/>
      <c r="I32" s="58"/>
      <c r="J32" s="6"/>
    </row>
    <row r="33" spans="1:10" ht="55.5" customHeight="1" hidden="1">
      <c r="A33" s="7" t="s">
        <v>49</v>
      </c>
      <c r="B33" s="8">
        <v>10</v>
      </c>
      <c r="C33" s="8" t="s">
        <v>50</v>
      </c>
      <c r="D33" s="11" t="s">
        <v>19</v>
      </c>
      <c r="E33" s="11"/>
      <c r="F33" s="10"/>
      <c r="G33" s="9"/>
      <c r="H33" s="57"/>
      <c r="I33" s="58"/>
      <c r="J33" s="6"/>
    </row>
    <row r="34" spans="1:10" ht="52.5" customHeight="1" hidden="1">
      <c r="A34" s="7" t="s">
        <v>49</v>
      </c>
      <c r="B34" s="8">
        <v>10</v>
      </c>
      <c r="C34" s="8" t="s">
        <v>51</v>
      </c>
      <c r="D34" s="11" t="s">
        <v>19</v>
      </c>
      <c r="E34" s="11"/>
      <c r="F34" s="10"/>
      <c r="G34" s="9"/>
      <c r="H34" s="57"/>
      <c r="I34" s="58"/>
      <c r="J34" s="6"/>
    </row>
    <row r="35" spans="1:10" ht="20.25" customHeight="1">
      <c r="A35" s="7" t="s">
        <v>52</v>
      </c>
      <c r="B35" s="8">
        <v>10</v>
      </c>
      <c r="C35" s="8" t="s">
        <v>53</v>
      </c>
      <c r="D35" s="9">
        <v>135200</v>
      </c>
      <c r="E35" s="9">
        <v>341200</v>
      </c>
      <c r="F35" s="10"/>
      <c r="G35" s="9">
        <v>341240.5</v>
      </c>
      <c r="H35" s="57">
        <f t="shared" si="0"/>
        <v>-40.5</v>
      </c>
      <c r="I35" s="58"/>
      <c r="J35" s="6"/>
    </row>
    <row r="36" spans="1:10" ht="27.75" customHeight="1">
      <c r="A36" s="7" t="s">
        <v>52</v>
      </c>
      <c r="B36" s="8">
        <v>10</v>
      </c>
      <c r="C36" s="8" t="s">
        <v>54</v>
      </c>
      <c r="D36" s="9">
        <v>135200</v>
      </c>
      <c r="E36" s="9">
        <v>341200</v>
      </c>
      <c r="F36" s="10"/>
      <c r="G36" s="9">
        <v>341240.5</v>
      </c>
      <c r="H36" s="57">
        <f t="shared" si="0"/>
        <v>-40.5</v>
      </c>
      <c r="I36" s="58"/>
      <c r="J36" s="6"/>
    </row>
    <row r="37" spans="1:10" ht="21.75" customHeight="1">
      <c r="A37" s="7" t="s">
        <v>55</v>
      </c>
      <c r="B37" s="8">
        <v>10</v>
      </c>
      <c r="C37" s="8" t="s">
        <v>56</v>
      </c>
      <c r="D37" s="9">
        <v>3990700</v>
      </c>
      <c r="E37" s="9">
        <v>3934500</v>
      </c>
      <c r="F37" s="10"/>
      <c r="G37" s="9">
        <v>342435.39</v>
      </c>
      <c r="H37" s="57">
        <f t="shared" si="0"/>
        <v>3592064.61</v>
      </c>
      <c r="I37" s="58"/>
      <c r="J37" s="6"/>
    </row>
    <row r="38" spans="1:10" ht="19.5" customHeight="1">
      <c r="A38" s="7" t="s">
        <v>57</v>
      </c>
      <c r="B38" s="8">
        <v>10</v>
      </c>
      <c r="C38" s="8" t="s">
        <v>58</v>
      </c>
      <c r="D38" s="9">
        <v>54300</v>
      </c>
      <c r="E38" s="9">
        <v>32300</v>
      </c>
      <c r="F38" s="10"/>
      <c r="G38" s="9">
        <v>2377.59</v>
      </c>
      <c r="H38" s="57">
        <f t="shared" si="0"/>
        <v>29922.41</v>
      </c>
      <c r="I38" s="58"/>
      <c r="J38" s="6"/>
    </row>
    <row r="39" spans="1:10" ht="48" customHeight="1">
      <c r="A39" s="7" t="s">
        <v>59</v>
      </c>
      <c r="B39" s="8">
        <v>10</v>
      </c>
      <c r="C39" s="8" t="s">
        <v>60</v>
      </c>
      <c r="D39" s="9">
        <v>54300</v>
      </c>
      <c r="E39" s="9">
        <v>32300</v>
      </c>
      <c r="F39" s="10"/>
      <c r="G39" s="9">
        <v>2377.59</v>
      </c>
      <c r="H39" s="57">
        <f t="shared" si="0"/>
        <v>29922.41</v>
      </c>
      <c r="I39" s="58"/>
      <c r="J39" s="6"/>
    </row>
    <row r="40" spans="1:10" ht="23.25" customHeight="1">
      <c r="A40" s="7" t="s">
        <v>61</v>
      </c>
      <c r="B40" s="8">
        <v>10</v>
      </c>
      <c r="C40" s="8" t="s">
        <v>62</v>
      </c>
      <c r="D40" s="9">
        <v>3936400</v>
      </c>
      <c r="E40" s="9">
        <v>3902200</v>
      </c>
      <c r="F40" s="10"/>
      <c r="G40" s="9">
        <v>340057.8</v>
      </c>
      <c r="H40" s="57">
        <f t="shared" si="0"/>
        <v>3562142.2</v>
      </c>
      <c r="I40" s="58"/>
      <c r="J40" s="6"/>
    </row>
    <row r="41" spans="1:10" ht="22.5" customHeight="1">
      <c r="A41" s="7" t="s">
        <v>63</v>
      </c>
      <c r="B41" s="8">
        <v>10</v>
      </c>
      <c r="C41" s="8" t="s">
        <v>64</v>
      </c>
      <c r="D41" s="9">
        <v>108300</v>
      </c>
      <c r="E41" s="9">
        <v>423200</v>
      </c>
      <c r="F41" s="10"/>
      <c r="G41" s="9">
        <v>312002.51</v>
      </c>
      <c r="H41" s="57">
        <f t="shared" si="0"/>
        <v>111197.48999999999</v>
      </c>
      <c r="I41" s="58"/>
      <c r="J41" s="6"/>
    </row>
    <row r="42" spans="1:10" ht="22.5" customHeight="1">
      <c r="A42" s="7" t="s">
        <v>65</v>
      </c>
      <c r="B42" s="8">
        <v>10</v>
      </c>
      <c r="C42" s="8" t="s">
        <v>66</v>
      </c>
      <c r="D42" s="9">
        <v>108300</v>
      </c>
      <c r="E42" s="9">
        <v>423200</v>
      </c>
      <c r="F42" s="10"/>
      <c r="G42" s="9">
        <v>312002.51</v>
      </c>
      <c r="H42" s="57">
        <f t="shared" si="0"/>
        <v>111197.48999999999</v>
      </c>
      <c r="I42" s="58"/>
      <c r="J42" s="6"/>
    </row>
    <row r="43" spans="1:10" ht="28.5" customHeight="1">
      <c r="A43" s="7" t="s">
        <v>67</v>
      </c>
      <c r="B43" s="8">
        <v>10</v>
      </c>
      <c r="C43" s="8" t="s">
        <v>68</v>
      </c>
      <c r="D43" s="9">
        <v>3828100</v>
      </c>
      <c r="E43" s="9">
        <v>3479000</v>
      </c>
      <c r="F43" s="10"/>
      <c r="G43" s="9">
        <v>28055.29</v>
      </c>
      <c r="H43" s="57">
        <f t="shared" si="0"/>
        <v>3450944.71</v>
      </c>
      <c r="I43" s="58"/>
      <c r="J43" s="6"/>
    </row>
    <row r="44" spans="1:10" ht="36.75" customHeight="1">
      <c r="A44" s="7" t="s">
        <v>69</v>
      </c>
      <c r="B44" s="8">
        <v>10</v>
      </c>
      <c r="C44" s="8" t="s">
        <v>70</v>
      </c>
      <c r="D44" s="9">
        <v>3828100</v>
      </c>
      <c r="E44" s="9">
        <v>3479000</v>
      </c>
      <c r="F44" s="10"/>
      <c r="G44" s="9">
        <v>28055.29</v>
      </c>
      <c r="H44" s="57">
        <f t="shared" si="0"/>
        <v>3450944.71</v>
      </c>
      <c r="I44" s="58"/>
      <c r="J44" s="6"/>
    </row>
    <row r="45" spans="1:10" ht="24" customHeight="1">
      <c r="A45" s="7" t="s">
        <v>71</v>
      </c>
      <c r="B45" s="8">
        <v>10</v>
      </c>
      <c r="C45" s="8" t="s">
        <v>72</v>
      </c>
      <c r="D45" s="9">
        <v>11000</v>
      </c>
      <c r="E45" s="9">
        <v>13600</v>
      </c>
      <c r="F45" s="10"/>
      <c r="G45" s="9">
        <v>0</v>
      </c>
      <c r="H45" s="57">
        <f t="shared" si="0"/>
        <v>13600</v>
      </c>
      <c r="I45" s="58"/>
      <c r="J45" s="6"/>
    </row>
    <row r="46" spans="1:10" ht="48.75" customHeight="1">
      <c r="A46" s="7" t="s">
        <v>73</v>
      </c>
      <c r="B46" s="8">
        <v>10</v>
      </c>
      <c r="C46" s="8" t="s">
        <v>74</v>
      </c>
      <c r="D46" s="9">
        <v>11000</v>
      </c>
      <c r="E46" s="9">
        <v>13600</v>
      </c>
      <c r="F46" s="10"/>
      <c r="G46" s="9">
        <v>0</v>
      </c>
      <c r="H46" s="57">
        <f t="shared" si="0"/>
        <v>13600</v>
      </c>
      <c r="I46" s="58"/>
      <c r="J46" s="6"/>
    </row>
    <row r="47" spans="1:10" ht="76.5" customHeight="1">
      <c r="A47" s="7" t="s">
        <v>75</v>
      </c>
      <c r="B47" s="8">
        <v>10</v>
      </c>
      <c r="C47" s="8" t="s">
        <v>76</v>
      </c>
      <c r="D47" s="9">
        <v>11000</v>
      </c>
      <c r="E47" s="9">
        <v>13600</v>
      </c>
      <c r="F47" s="10"/>
      <c r="G47" s="9">
        <v>0</v>
      </c>
      <c r="H47" s="57">
        <f t="shared" si="0"/>
        <v>13600</v>
      </c>
      <c r="I47" s="58"/>
      <c r="J47" s="6"/>
    </row>
    <row r="48" spans="1:10" ht="46.5" customHeight="1">
      <c r="A48" s="7" t="s">
        <v>77</v>
      </c>
      <c r="B48" s="8">
        <v>10</v>
      </c>
      <c r="C48" s="8" t="s">
        <v>78</v>
      </c>
      <c r="D48" s="9">
        <v>61600</v>
      </c>
      <c r="E48" s="9">
        <v>65900</v>
      </c>
      <c r="F48" s="10"/>
      <c r="G48" s="11">
        <v>0</v>
      </c>
      <c r="H48" s="57">
        <f aca="true" t="shared" si="1" ref="H48:H54">E48</f>
        <v>65900</v>
      </c>
      <c r="I48" s="58"/>
      <c r="J48" s="6"/>
    </row>
    <row r="49" spans="1:10" ht="76.5" customHeight="1">
      <c r="A49" s="7" t="s">
        <v>79</v>
      </c>
      <c r="B49" s="8">
        <v>10</v>
      </c>
      <c r="C49" s="8" t="s">
        <v>80</v>
      </c>
      <c r="D49" s="9">
        <v>61600</v>
      </c>
      <c r="E49" s="9">
        <v>65900</v>
      </c>
      <c r="F49" s="10"/>
      <c r="G49" s="11">
        <v>0</v>
      </c>
      <c r="H49" s="57">
        <f t="shared" si="1"/>
        <v>65900</v>
      </c>
      <c r="I49" s="58"/>
      <c r="J49" s="6"/>
    </row>
    <row r="50" spans="1:10" ht="76.5" customHeight="1">
      <c r="A50" s="7" t="s">
        <v>81</v>
      </c>
      <c r="B50" s="8">
        <v>10</v>
      </c>
      <c r="C50" s="8" t="s">
        <v>82</v>
      </c>
      <c r="D50" s="9">
        <v>61600</v>
      </c>
      <c r="E50" s="9">
        <v>65900</v>
      </c>
      <c r="F50" s="10"/>
      <c r="G50" s="11">
        <v>0</v>
      </c>
      <c r="H50" s="57">
        <f t="shared" si="1"/>
        <v>65900</v>
      </c>
      <c r="I50" s="58"/>
      <c r="J50" s="6"/>
    </row>
    <row r="51" spans="1:10" ht="76.5" customHeight="1">
      <c r="A51" s="7" t="s">
        <v>83</v>
      </c>
      <c r="B51" s="8">
        <v>10</v>
      </c>
      <c r="C51" s="8" t="s">
        <v>84</v>
      </c>
      <c r="D51" s="9">
        <v>61600</v>
      </c>
      <c r="E51" s="9">
        <v>61600</v>
      </c>
      <c r="F51" s="10"/>
      <c r="G51" s="11">
        <v>30952.56</v>
      </c>
      <c r="H51" s="57">
        <f t="shared" si="1"/>
        <v>61600</v>
      </c>
      <c r="I51" s="58"/>
      <c r="J51" s="6"/>
    </row>
    <row r="52" spans="1:10" ht="24" customHeight="1">
      <c r="A52" s="7" t="s">
        <v>85</v>
      </c>
      <c r="B52" s="8">
        <v>10</v>
      </c>
      <c r="C52" s="8" t="s">
        <v>86</v>
      </c>
      <c r="D52" s="9">
        <v>1600</v>
      </c>
      <c r="E52" s="9">
        <v>1700</v>
      </c>
      <c r="F52" s="10"/>
      <c r="G52" s="11">
        <v>0</v>
      </c>
      <c r="H52" s="57">
        <f t="shared" si="1"/>
        <v>1700</v>
      </c>
      <c r="I52" s="58"/>
      <c r="J52" s="6"/>
    </row>
    <row r="53" spans="1:10" ht="66" customHeight="1">
      <c r="A53" s="7" t="s">
        <v>87</v>
      </c>
      <c r="B53" s="8">
        <v>10</v>
      </c>
      <c r="C53" s="8" t="s">
        <v>88</v>
      </c>
      <c r="D53" s="9">
        <v>1600</v>
      </c>
      <c r="E53" s="9">
        <v>1700</v>
      </c>
      <c r="F53" s="10"/>
      <c r="G53" s="11" t="s">
        <v>19</v>
      </c>
      <c r="H53" s="57">
        <f t="shared" si="1"/>
        <v>1700</v>
      </c>
      <c r="I53" s="58"/>
      <c r="J53" s="6"/>
    </row>
    <row r="54" spans="1:10" ht="76.5" customHeight="1">
      <c r="A54" s="7" t="s">
        <v>89</v>
      </c>
      <c r="B54" s="8">
        <v>10</v>
      </c>
      <c r="C54" s="8" t="s">
        <v>90</v>
      </c>
      <c r="D54" s="9">
        <v>1600</v>
      </c>
      <c r="E54" s="9">
        <v>1700</v>
      </c>
      <c r="F54" s="10"/>
      <c r="G54" s="11" t="s">
        <v>19</v>
      </c>
      <c r="H54" s="57">
        <f t="shared" si="1"/>
        <v>1700</v>
      </c>
      <c r="I54" s="58"/>
      <c r="J54" s="6"/>
    </row>
    <row r="55" spans="1:10" ht="21.75" customHeight="1">
      <c r="A55" s="7" t="s">
        <v>91</v>
      </c>
      <c r="B55" s="8">
        <v>10</v>
      </c>
      <c r="C55" s="8" t="s">
        <v>92</v>
      </c>
      <c r="D55" s="9">
        <v>148400</v>
      </c>
      <c r="E55" s="9">
        <v>1318518.64</v>
      </c>
      <c r="F55" s="10"/>
      <c r="G55" s="9">
        <v>1028318.64</v>
      </c>
      <c r="H55" s="57">
        <f t="shared" si="0"/>
        <v>290199.9999999999</v>
      </c>
      <c r="I55" s="58"/>
      <c r="J55" s="6"/>
    </row>
    <row r="56" spans="1:10" ht="43.5" customHeight="1">
      <c r="A56" s="7" t="s">
        <v>93</v>
      </c>
      <c r="B56" s="8">
        <v>10</v>
      </c>
      <c r="C56" s="8" t="s">
        <v>94</v>
      </c>
      <c r="D56" s="9">
        <v>148400</v>
      </c>
      <c r="E56" s="9">
        <v>1303200</v>
      </c>
      <c r="F56" s="10"/>
      <c r="G56" s="9">
        <v>1013000</v>
      </c>
      <c r="H56" s="57">
        <f t="shared" si="0"/>
        <v>290200</v>
      </c>
      <c r="I56" s="58"/>
      <c r="J56" s="6"/>
    </row>
    <row r="57" spans="1:10" ht="33" customHeight="1">
      <c r="A57" s="7" t="s">
        <v>95</v>
      </c>
      <c r="B57" s="8">
        <v>10</v>
      </c>
      <c r="C57" s="8" t="s">
        <v>96</v>
      </c>
      <c r="D57" s="11" t="s">
        <v>19</v>
      </c>
      <c r="E57" s="9">
        <v>1128200</v>
      </c>
      <c r="F57" s="10"/>
      <c r="G57" s="9">
        <v>864200</v>
      </c>
      <c r="H57" s="57">
        <f t="shared" si="0"/>
        <v>264000</v>
      </c>
      <c r="I57" s="58"/>
      <c r="J57" s="6"/>
    </row>
    <row r="58" spans="1:10" ht="33" customHeight="1">
      <c r="A58" s="7" t="s">
        <v>97</v>
      </c>
      <c r="B58" s="8">
        <v>10</v>
      </c>
      <c r="C58" s="8" t="s">
        <v>98</v>
      </c>
      <c r="D58" s="11" t="s">
        <v>19</v>
      </c>
      <c r="E58" s="9">
        <v>1128200</v>
      </c>
      <c r="F58" s="10"/>
      <c r="G58" s="9">
        <v>864200</v>
      </c>
      <c r="H58" s="57">
        <f t="shared" si="0"/>
        <v>264000</v>
      </c>
      <c r="I58" s="58"/>
      <c r="J58" s="6"/>
    </row>
    <row r="59" spans="1:10" ht="36" customHeight="1">
      <c r="A59" s="7" t="s">
        <v>99</v>
      </c>
      <c r="B59" s="8">
        <v>10</v>
      </c>
      <c r="C59" s="8" t="s">
        <v>100</v>
      </c>
      <c r="D59" s="11" t="s">
        <v>19</v>
      </c>
      <c r="E59" s="9">
        <v>1128200</v>
      </c>
      <c r="F59" s="10"/>
      <c r="G59" s="9">
        <v>864200</v>
      </c>
      <c r="H59" s="57">
        <f t="shared" si="0"/>
        <v>264000</v>
      </c>
      <c r="I59" s="58"/>
      <c r="J59" s="6"/>
    </row>
    <row r="60" spans="1:10" ht="30.75" customHeight="1">
      <c r="A60" s="7" t="s">
        <v>101</v>
      </c>
      <c r="B60" s="8">
        <v>10</v>
      </c>
      <c r="C60" s="8" t="s">
        <v>102</v>
      </c>
      <c r="D60" s="9">
        <v>148400</v>
      </c>
      <c r="E60" s="9">
        <v>175000</v>
      </c>
      <c r="F60" s="10"/>
      <c r="G60" s="9">
        <v>148800</v>
      </c>
      <c r="H60" s="57" t="s">
        <v>19</v>
      </c>
      <c r="I60" s="58"/>
      <c r="J60" s="6"/>
    </row>
    <row r="61" spans="1:10" ht="39" customHeight="1">
      <c r="A61" s="7" t="s">
        <v>103</v>
      </c>
      <c r="B61" s="8">
        <v>10</v>
      </c>
      <c r="C61" s="8" t="s">
        <v>104</v>
      </c>
      <c r="D61" s="9">
        <v>148200</v>
      </c>
      <c r="E61" s="9">
        <v>174800</v>
      </c>
      <c r="F61" s="10"/>
      <c r="G61" s="9">
        <v>148800</v>
      </c>
      <c r="H61" s="57" t="s">
        <v>19</v>
      </c>
      <c r="I61" s="58"/>
      <c r="J61" s="6"/>
    </row>
    <row r="62" spans="1:10" ht="57" customHeight="1">
      <c r="A62" s="7" t="s">
        <v>105</v>
      </c>
      <c r="B62" s="8">
        <v>10</v>
      </c>
      <c r="C62" s="8" t="s">
        <v>106</v>
      </c>
      <c r="D62" s="9">
        <v>148200</v>
      </c>
      <c r="E62" s="9">
        <v>174800</v>
      </c>
      <c r="F62" s="10"/>
      <c r="G62" s="9">
        <v>148600</v>
      </c>
      <c r="H62" s="57" t="s">
        <v>19</v>
      </c>
      <c r="I62" s="58"/>
      <c r="J62" s="6"/>
    </row>
    <row r="63" spans="1:10" ht="42.75" customHeight="1">
      <c r="A63" s="7" t="s">
        <v>107</v>
      </c>
      <c r="B63" s="8">
        <v>10</v>
      </c>
      <c r="C63" s="8" t="s">
        <v>108</v>
      </c>
      <c r="D63" s="9">
        <v>200</v>
      </c>
      <c r="E63" s="9">
        <v>200</v>
      </c>
      <c r="F63" s="10"/>
      <c r="G63" s="9">
        <v>200</v>
      </c>
      <c r="H63" s="57" t="s">
        <v>19</v>
      </c>
      <c r="I63" s="58"/>
      <c r="J63" s="6"/>
    </row>
    <row r="64" spans="1:10" ht="45" customHeight="1">
      <c r="A64" s="7" t="s">
        <v>109</v>
      </c>
      <c r="B64" s="8">
        <v>10</v>
      </c>
      <c r="C64" s="8" t="s">
        <v>110</v>
      </c>
      <c r="D64" s="9">
        <v>200</v>
      </c>
      <c r="E64" s="9">
        <v>200</v>
      </c>
      <c r="F64" s="10"/>
      <c r="G64" s="9">
        <v>200</v>
      </c>
      <c r="H64" s="57" t="s">
        <v>19</v>
      </c>
      <c r="I64" s="58"/>
      <c r="J64" s="6"/>
    </row>
    <row r="65" spans="1:10" ht="30" customHeight="1" hidden="1">
      <c r="A65" s="7" t="s">
        <v>111</v>
      </c>
      <c r="B65" s="8">
        <v>10</v>
      </c>
      <c r="C65" s="8" t="s">
        <v>112</v>
      </c>
      <c r="D65" s="11" t="s">
        <v>19</v>
      </c>
      <c r="E65" s="9"/>
      <c r="F65" s="10"/>
      <c r="G65" s="9"/>
      <c r="H65" s="57"/>
      <c r="I65" s="58"/>
      <c r="J65" s="6"/>
    </row>
    <row r="66" spans="1:10" ht="64.5" customHeight="1" hidden="1">
      <c r="A66" s="7" t="s">
        <v>113</v>
      </c>
      <c r="B66" s="8">
        <v>10</v>
      </c>
      <c r="C66" s="8" t="s">
        <v>114</v>
      </c>
      <c r="D66" s="11" t="s">
        <v>19</v>
      </c>
      <c r="E66" s="9"/>
      <c r="F66" s="10"/>
      <c r="G66" s="9"/>
      <c r="H66" s="57"/>
      <c r="I66" s="58"/>
      <c r="J66" s="6"/>
    </row>
    <row r="67" spans="1:10" ht="76.5" customHeight="1" hidden="1">
      <c r="A67" s="7" t="s">
        <v>115</v>
      </c>
      <c r="B67" s="8">
        <v>10</v>
      </c>
      <c r="C67" s="8" t="s">
        <v>116</v>
      </c>
      <c r="D67" s="11" t="s">
        <v>19</v>
      </c>
      <c r="E67" s="9"/>
      <c r="F67" s="10"/>
      <c r="G67" s="9"/>
      <c r="H67" s="57"/>
      <c r="I67" s="58"/>
      <c r="J67" s="6"/>
    </row>
    <row r="68" spans="1:10" ht="76.5" customHeight="1">
      <c r="A68" s="7" t="s">
        <v>117</v>
      </c>
      <c r="B68" s="8">
        <v>10</v>
      </c>
      <c r="C68" s="8" t="s">
        <v>118</v>
      </c>
      <c r="D68" s="11" t="s">
        <v>19</v>
      </c>
      <c r="E68" s="9">
        <v>15318.64</v>
      </c>
      <c r="F68" s="10"/>
      <c r="G68" s="9">
        <v>15318.64</v>
      </c>
      <c r="H68" s="57" t="s">
        <v>19</v>
      </c>
      <c r="I68" s="58"/>
      <c r="J68" s="6"/>
    </row>
    <row r="69" spans="1:10" ht="76.5" customHeight="1">
      <c r="A69" s="7" t="s">
        <v>119</v>
      </c>
      <c r="B69" s="8">
        <v>10</v>
      </c>
      <c r="C69" s="8" t="s">
        <v>120</v>
      </c>
      <c r="D69" s="11" t="s">
        <v>19</v>
      </c>
      <c r="E69" s="9">
        <v>15318.64</v>
      </c>
      <c r="F69" s="10"/>
      <c r="G69" s="9">
        <v>15318.64</v>
      </c>
      <c r="H69" s="57" t="s">
        <v>19</v>
      </c>
      <c r="I69" s="58"/>
      <c r="J69" s="6"/>
    </row>
    <row r="70" spans="1:10" ht="76.5" customHeight="1">
      <c r="A70" s="7" t="s">
        <v>121</v>
      </c>
      <c r="B70" s="8">
        <v>10</v>
      </c>
      <c r="C70" s="8" t="s">
        <v>122</v>
      </c>
      <c r="D70" s="11" t="s">
        <v>19</v>
      </c>
      <c r="E70" s="9">
        <v>15318.64</v>
      </c>
      <c r="F70" s="10"/>
      <c r="G70" s="9">
        <v>15318.64</v>
      </c>
      <c r="H70" s="57" t="s">
        <v>19</v>
      </c>
      <c r="I70" s="58"/>
      <c r="J70" s="6"/>
    </row>
    <row r="71" spans="1:10" ht="66.75" customHeight="1">
      <c r="A71" s="7" t="s">
        <v>123</v>
      </c>
      <c r="B71" s="8">
        <v>10</v>
      </c>
      <c r="C71" s="8" t="s">
        <v>124</v>
      </c>
      <c r="D71" s="11" t="s">
        <v>19</v>
      </c>
      <c r="E71" s="9">
        <v>15318.64</v>
      </c>
      <c r="F71" s="10"/>
      <c r="G71" s="9">
        <v>15318.64</v>
      </c>
      <c r="H71" s="57" t="s">
        <v>19</v>
      </c>
      <c r="I71" s="58"/>
      <c r="J71" s="6"/>
    </row>
  </sheetData>
  <sheetProtection/>
  <mergeCells count="69">
    <mergeCell ref="H65:I65"/>
    <mergeCell ref="H66:I66"/>
    <mergeCell ref="H63:I63"/>
    <mergeCell ref="H64:I64"/>
    <mergeCell ref="H71:I71"/>
    <mergeCell ref="H69:I69"/>
    <mergeCell ref="H70:I70"/>
    <mergeCell ref="H67:I67"/>
    <mergeCell ref="H68:I68"/>
    <mergeCell ref="H58:I58"/>
    <mergeCell ref="H55:I55"/>
    <mergeCell ref="H56:I56"/>
    <mergeCell ref="H61:I61"/>
    <mergeCell ref="H62:I62"/>
    <mergeCell ref="H59:I59"/>
    <mergeCell ref="H60:I60"/>
    <mergeCell ref="H54:I54"/>
    <mergeCell ref="H52:I52"/>
    <mergeCell ref="H53:I53"/>
    <mergeCell ref="H50:I50"/>
    <mergeCell ref="H51:I51"/>
    <mergeCell ref="H57:I57"/>
    <mergeCell ref="H44:I44"/>
    <mergeCell ref="H45:I45"/>
    <mergeCell ref="H42:I42"/>
    <mergeCell ref="H43:I43"/>
    <mergeCell ref="H48:I48"/>
    <mergeCell ref="H49:I49"/>
    <mergeCell ref="H46:I46"/>
    <mergeCell ref="H47:I47"/>
    <mergeCell ref="H36:I36"/>
    <mergeCell ref="H37:I37"/>
    <mergeCell ref="H34:I34"/>
    <mergeCell ref="H35:I35"/>
    <mergeCell ref="H40:I40"/>
    <mergeCell ref="H41:I41"/>
    <mergeCell ref="H38:I38"/>
    <mergeCell ref="H39:I39"/>
    <mergeCell ref="H28:I28"/>
    <mergeCell ref="H29:I29"/>
    <mergeCell ref="H26:I26"/>
    <mergeCell ref="H27:I27"/>
    <mergeCell ref="H32:I32"/>
    <mergeCell ref="H33:I33"/>
    <mergeCell ref="H30:I30"/>
    <mergeCell ref="H31:I31"/>
    <mergeCell ref="H20:I20"/>
    <mergeCell ref="H21:I21"/>
    <mergeCell ref="H18:I18"/>
    <mergeCell ref="H19:I19"/>
    <mergeCell ref="H24:I24"/>
    <mergeCell ref="H25:I25"/>
    <mergeCell ref="H22:I22"/>
    <mergeCell ref="H23:I23"/>
    <mergeCell ref="A6:D6"/>
    <mergeCell ref="A2:J2"/>
    <mergeCell ref="A4:D4"/>
    <mergeCell ref="A11:D11"/>
    <mergeCell ref="F11:H11"/>
    <mergeCell ref="A9:D9"/>
    <mergeCell ref="A10:D10"/>
    <mergeCell ref="A7:D7"/>
    <mergeCell ref="A8:D8"/>
    <mergeCell ref="A12:H12"/>
    <mergeCell ref="H16:I16"/>
    <mergeCell ref="H17:I17"/>
    <mergeCell ref="E14:E15"/>
    <mergeCell ref="G14:G15"/>
    <mergeCell ref="H14:I15"/>
  </mergeCells>
  <printOptions/>
  <pageMargins left="0.196850393700787" right="0.24" top="0.196850393700787" bottom="0.456572440944882" header="0.196850393700787" footer="0.196850393700787"/>
  <pageSetup horizontalDpi="300" verticalDpi="300" orientation="portrait" paperSize="8" r:id="rId1"/>
  <headerFooter alignWithMargins="0">
    <oddFooter>&amp;C&amp;"Arial,Regular"&amp;8 - 1 -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90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E50" sqref="E50"/>
    </sheetView>
  </sheetViews>
  <sheetFormatPr defaultColWidth="9.140625" defaultRowHeight="15"/>
  <cols>
    <col min="1" max="1" width="23.421875" style="0" customWidth="1"/>
    <col min="2" max="2" width="3.57421875" style="0" customWidth="1"/>
    <col min="3" max="3" width="22.8515625" style="0" customWidth="1"/>
    <col min="4" max="4" width="11.421875" style="0" customWidth="1"/>
    <col min="5" max="5" width="12.421875" style="0" customWidth="1"/>
    <col min="6" max="6" width="12.57421875" style="0" customWidth="1"/>
  </cols>
  <sheetData>
    <row r="1" ht="2.25" customHeight="1"/>
    <row r="2" ht="15" customHeight="1">
      <c r="F2" s="42" t="s">
        <v>177</v>
      </c>
    </row>
    <row r="3" spans="3:5" ht="14.25" customHeight="1">
      <c r="C3" s="61" t="s">
        <v>176</v>
      </c>
      <c r="D3" s="61"/>
      <c r="E3" s="61"/>
    </row>
    <row r="4" ht="3.75" customHeight="1"/>
    <row r="5" spans="1:6" ht="17.25" customHeight="1">
      <c r="A5" s="16" t="s">
        <v>0</v>
      </c>
      <c r="B5" s="16" t="s">
        <v>0</v>
      </c>
      <c r="C5" s="16" t="s">
        <v>0</v>
      </c>
      <c r="D5" s="74" t="s">
        <v>7</v>
      </c>
      <c r="E5" s="76" t="s">
        <v>8</v>
      </c>
      <c r="F5" s="77" t="s">
        <v>166</v>
      </c>
    </row>
    <row r="6" spans="1:6" ht="45">
      <c r="A6" s="2" t="s">
        <v>9</v>
      </c>
      <c r="B6" s="2" t="s">
        <v>10</v>
      </c>
      <c r="C6" s="2" t="s">
        <v>125</v>
      </c>
      <c r="D6" s="75"/>
      <c r="E6" s="76"/>
      <c r="F6" s="78"/>
    </row>
    <row r="7" spans="1:6" ht="11.25" customHeight="1">
      <c r="A7" s="3" t="s">
        <v>13</v>
      </c>
      <c r="B7" s="3" t="s">
        <v>14</v>
      </c>
      <c r="C7" s="3" t="s">
        <v>15</v>
      </c>
      <c r="D7" s="3">
        <v>4</v>
      </c>
      <c r="E7" s="39">
        <v>5</v>
      </c>
      <c r="F7" s="40">
        <v>6</v>
      </c>
    </row>
    <row r="8" spans="1:6" ht="15">
      <c r="A8" s="5" t="s">
        <v>126</v>
      </c>
      <c r="B8" s="3" t="s">
        <v>127</v>
      </c>
      <c r="C8" s="3" t="s">
        <v>18</v>
      </c>
      <c r="D8" s="4">
        <f>D9+D38+D44+D51+D57+D68+D73+D83</f>
        <v>10215134.94</v>
      </c>
      <c r="E8" s="4">
        <f>E9+E38+E44+E51+E57+E68+E73+E83</f>
        <v>2538811.27</v>
      </c>
      <c r="F8" s="41">
        <f>D8-E8</f>
        <v>7676323.67</v>
      </c>
    </row>
    <row r="9" spans="1:6" ht="23.25">
      <c r="A9" s="5" t="s">
        <v>128</v>
      </c>
      <c r="B9" s="3" t="s">
        <v>127</v>
      </c>
      <c r="C9" s="43" t="s">
        <v>211</v>
      </c>
      <c r="D9" s="4">
        <f>D10+D16+D34+D32</f>
        <v>4223832.09</v>
      </c>
      <c r="E9" s="4">
        <f>E10+E16+E34</f>
        <v>1139894.13</v>
      </c>
      <c r="F9" s="41">
        <f aca="true" t="shared" si="0" ref="F9:F43">D9-E9</f>
        <v>3083937.96</v>
      </c>
    </row>
    <row r="10" spans="1:6" ht="54.75" customHeight="1">
      <c r="A10" s="5" t="s">
        <v>129</v>
      </c>
      <c r="B10" s="3" t="s">
        <v>127</v>
      </c>
      <c r="C10" s="43" t="s">
        <v>212</v>
      </c>
      <c r="D10" s="4">
        <v>770400</v>
      </c>
      <c r="E10" s="36">
        <f>E11</f>
        <v>190886.45</v>
      </c>
      <c r="F10" s="41">
        <f t="shared" si="0"/>
        <v>579513.55</v>
      </c>
    </row>
    <row r="11" spans="1:6" ht="98.25" customHeight="1">
      <c r="A11" s="17" t="s">
        <v>130</v>
      </c>
      <c r="B11" s="3" t="s">
        <v>127</v>
      </c>
      <c r="C11" s="43" t="s">
        <v>213</v>
      </c>
      <c r="D11" s="4">
        <v>770400</v>
      </c>
      <c r="E11" s="36">
        <f>E12</f>
        <v>190886.45</v>
      </c>
      <c r="F11" s="41">
        <f t="shared" si="0"/>
        <v>579513.55</v>
      </c>
    </row>
    <row r="12" spans="1:6" ht="41.25" customHeight="1">
      <c r="A12" s="17" t="s">
        <v>131</v>
      </c>
      <c r="B12" s="3" t="s">
        <v>127</v>
      </c>
      <c r="C12" s="43" t="s">
        <v>214</v>
      </c>
      <c r="D12" s="4">
        <v>770400</v>
      </c>
      <c r="E12" s="36">
        <f>E13+E14+E15</f>
        <v>190886.45</v>
      </c>
      <c r="F12" s="41">
        <f t="shared" si="0"/>
        <v>579513.55</v>
      </c>
    </row>
    <row r="13" spans="1:6" ht="66" customHeight="1">
      <c r="A13" s="17" t="s">
        <v>218</v>
      </c>
      <c r="B13" s="3" t="s">
        <v>127</v>
      </c>
      <c r="C13" s="43" t="s">
        <v>215</v>
      </c>
      <c r="D13" s="4">
        <v>558600</v>
      </c>
      <c r="E13" s="36">
        <v>142822.66</v>
      </c>
      <c r="F13" s="41">
        <f t="shared" si="0"/>
        <v>415777.33999999997</v>
      </c>
    </row>
    <row r="14" spans="1:6" ht="79.5">
      <c r="A14" s="5" t="s">
        <v>219</v>
      </c>
      <c r="B14" s="3">
        <v>200</v>
      </c>
      <c r="C14" s="43" t="s">
        <v>216</v>
      </c>
      <c r="D14" s="4">
        <v>727300</v>
      </c>
      <c r="E14" s="36">
        <v>37829.79</v>
      </c>
      <c r="F14" s="41">
        <f t="shared" si="0"/>
        <v>689470.21</v>
      </c>
    </row>
    <row r="15" spans="1:6" ht="54" customHeight="1">
      <c r="A15" s="17" t="s">
        <v>133</v>
      </c>
      <c r="B15" s="3" t="s">
        <v>127</v>
      </c>
      <c r="C15" s="43" t="s">
        <v>217</v>
      </c>
      <c r="D15" s="4">
        <v>43100</v>
      </c>
      <c r="E15" s="36">
        <v>10234</v>
      </c>
      <c r="F15" s="41">
        <f t="shared" si="0"/>
        <v>32866</v>
      </c>
    </row>
    <row r="16" spans="1:6" ht="67.5" customHeight="1">
      <c r="A16" s="5" t="s">
        <v>134</v>
      </c>
      <c r="B16" s="3" t="s">
        <v>127</v>
      </c>
      <c r="C16" s="43" t="s">
        <v>220</v>
      </c>
      <c r="D16" s="4">
        <f>D17+D22+D25+D30</f>
        <v>3029513.45</v>
      </c>
      <c r="E16" s="4">
        <f>E17+E22+E25+E30</f>
        <v>944507.6799999999</v>
      </c>
      <c r="F16" s="41">
        <f t="shared" si="0"/>
        <v>2085005.7700000003</v>
      </c>
    </row>
    <row r="17" spans="1:6" ht="84" customHeight="1">
      <c r="A17" s="17" t="s">
        <v>130</v>
      </c>
      <c r="B17" s="3" t="s">
        <v>127</v>
      </c>
      <c r="C17" s="43" t="s">
        <v>221</v>
      </c>
      <c r="D17" s="4">
        <f>D18</f>
        <v>2204200</v>
      </c>
      <c r="E17" s="4">
        <f>E18</f>
        <v>645579.48</v>
      </c>
      <c r="F17" s="41">
        <f t="shared" si="0"/>
        <v>1558620.52</v>
      </c>
    </row>
    <row r="18" spans="1:6" ht="42" customHeight="1">
      <c r="A18" s="17" t="s">
        <v>131</v>
      </c>
      <c r="B18" s="3" t="s">
        <v>127</v>
      </c>
      <c r="C18" s="43" t="s">
        <v>222</v>
      </c>
      <c r="D18" s="4">
        <f>D19+D20+D21</f>
        <v>2204200</v>
      </c>
      <c r="E18" s="4">
        <f>E19+E20+E21</f>
        <v>645579.48</v>
      </c>
      <c r="F18" s="41">
        <f t="shared" si="0"/>
        <v>1558620.52</v>
      </c>
    </row>
    <row r="19" spans="1:6" ht="28.5" customHeight="1">
      <c r="A19" s="17" t="s">
        <v>218</v>
      </c>
      <c r="B19" s="3" t="s">
        <v>127</v>
      </c>
      <c r="C19" s="43" t="s">
        <v>223</v>
      </c>
      <c r="D19" s="4">
        <v>1843700</v>
      </c>
      <c r="E19" s="36">
        <v>483950.53</v>
      </c>
      <c r="F19" s="41">
        <f t="shared" si="0"/>
        <v>1359749.47</v>
      </c>
    </row>
    <row r="20" spans="1:6" ht="79.5">
      <c r="A20" s="5" t="s">
        <v>219</v>
      </c>
      <c r="B20" s="3">
        <v>200</v>
      </c>
      <c r="C20" s="43" t="s">
        <v>224</v>
      </c>
      <c r="D20" s="4">
        <v>150800</v>
      </c>
      <c r="E20" s="36">
        <v>120205.64</v>
      </c>
      <c r="F20" s="41">
        <f t="shared" si="0"/>
        <v>30594.36</v>
      </c>
    </row>
    <row r="21" spans="1:6" ht="45.75" customHeight="1">
      <c r="A21" s="17" t="s">
        <v>133</v>
      </c>
      <c r="B21" s="3">
        <v>200</v>
      </c>
      <c r="C21" s="43" t="s">
        <v>225</v>
      </c>
      <c r="D21" s="4">
        <v>209700</v>
      </c>
      <c r="E21" s="36">
        <v>41423.31</v>
      </c>
      <c r="F21" s="41">
        <f t="shared" si="0"/>
        <v>168276.69</v>
      </c>
    </row>
    <row r="22" spans="1:6" ht="36" customHeight="1">
      <c r="A22" s="17" t="s">
        <v>135</v>
      </c>
      <c r="B22" s="3" t="s">
        <v>127</v>
      </c>
      <c r="C22" s="43" t="s">
        <v>226</v>
      </c>
      <c r="D22" s="4">
        <f>D23</f>
        <v>743913.45</v>
      </c>
      <c r="E22" s="36">
        <f>E23</f>
        <v>258715.22</v>
      </c>
      <c r="F22" s="41">
        <f t="shared" si="0"/>
        <v>485198.23</v>
      </c>
    </row>
    <row r="23" spans="1:6" ht="35.25" customHeight="1">
      <c r="A23" s="17" t="s">
        <v>136</v>
      </c>
      <c r="B23" s="3" t="s">
        <v>127</v>
      </c>
      <c r="C23" s="43" t="s">
        <v>227</v>
      </c>
      <c r="D23" s="4">
        <f>D24</f>
        <v>743913.45</v>
      </c>
      <c r="E23" s="36">
        <f>E24</f>
        <v>258715.22</v>
      </c>
      <c r="F23" s="41">
        <f t="shared" si="0"/>
        <v>485198.23</v>
      </c>
    </row>
    <row r="24" spans="1:6" ht="57.75" customHeight="1">
      <c r="A24" s="17" t="s">
        <v>137</v>
      </c>
      <c r="B24" s="3" t="s">
        <v>127</v>
      </c>
      <c r="C24" s="43" t="s">
        <v>228</v>
      </c>
      <c r="D24" s="4">
        <v>743913.45</v>
      </c>
      <c r="E24" s="36">
        <v>258715.22</v>
      </c>
      <c r="F24" s="41">
        <f t="shared" si="0"/>
        <v>485198.23</v>
      </c>
    </row>
    <row r="25" spans="1:6" ht="22.5">
      <c r="A25" s="17" t="s">
        <v>139</v>
      </c>
      <c r="B25" s="3" t="s">
        <v>127</v>
      </c>
      <c r="C25" s="43" t="s">
        <v>236</v>
      </c>
      <c r="D25" s="4">
        <f>D26</f>
        <v>40200</v>
      </c>
      <c r="E25" s="36">
        <f>E26</f>
        <v>24487.98</v>
      </c>
      <c r="F25" s="41">
        <f>D25-E25</f>
        <v>15712.02</v>
      </c>
    </row>
    <row r="26" spans="1:6" ht="22.5">
      <c r="A26" s="17" t="s">
        <v>140</v>
      </c>
      <c r="B26" s="3" t="s">
        <v>127</v>
      </c>
      <c r="C26" s="43" t="s">
        <v>237</v>
      </c>
      <c r="D26" s="4">
        <f>D27+D28+D29</f>
        <v>40200</v>
      </c>
      <c r="E26" s="36">
        <f>E27+E28+E29</f>
        <v>24487.98</v>
      </c>
      <c r="F26" s="41">
        <f>D26-E26</f>
        <v>15712.02</v>
      </c>
    </row>
    <row r="27" spans="1:6" ht="33.75">
      <c r="A27" s="17" t="s">
        <v>232</v>
      </c>
      <c r="B27" s="3" t="s">
        <v>127</v>
      </c>
      <c r="C27" s="43" t="s">
        <v>229</v>
      </c>
      <c r="D27" s="4">
        <v>18500</v>
      </c>
      <c r="E27" s="36">
        <v>7843</v>
      </c>
      <c r="F27" s="41">
        <f t="shared" si="0"/>
        <v>10657</v>
      </c>
    </row>
    <row r="28" spans="1:6" ht="23.25" customHeight="1">
      <c r="A28" s="17" t="s">
        <v>233</v>
      </c>
      <c r="B28" s="3" t="s">
        <v>127</v>
      </c>
      <c r="C28" s="43" t="s">
        <v>231</v>
      </c>
      <c r="D28" s="4">
        <v>11700</v>
      </c>
      <c r="E28" s="36">
        <v>6644.98</v>
      </c>
      <c r="F28" s="41">
        <f t="shared" si="0"/>
        <v>5055.02</v>
      </c>
    </row>
    <row r="29" spans="1:6" ht="15">
      <c r="A29" s="5" t="s">
        <v>234</v>
      </c>
      <c r="B29" s="3">
        <v>200</v>
      </c>
      <c r="C29" s="43" t="s">
        <v>230</v>
      </c>
      <c r="D29" s="4">
        <v>10000</v>
      </c>
      <c r="E29" s="36">
        <v>10000</v>
      </c>
      <c r="F29" s="41">
        <f t="shared" si="0"/>
        <v>0</v>
      </c>
    </row>
    <row r="30" spans="1:6" ht="15">
      <c r="A30" s="17" t="s">
        <v>138</v>
      </c>
      <c r="B30" s="3">
        <v>200</v>
      </c>
      <c r="C30" s="43" t="s">
        <v>238</v>
      </c>
      <c r="D30" s="4">
        <v>41200</v>
      </c>
      <c r="E30" s="36">
        <v>15725</v>
      </c>
      <c r="F30" s="41">
        <f t="shared" si="0"/>
        <v>25475</v>
      </c>
    </row>
    <row r="31" spans="1:6" ht="36" customHeight="1">
      <c r="A31" s="5" t="s">
        <v>111</v>
      </c>
      <c r="B31" s="3">
        <v>200</v>
      </c>
      <c r="C31" s="43" t="s">
        <v>235</v>
      </c>
      <c r="D31" s="4">
        <v>41200</v>
      </c>
      <c r="E31" s="36">
        <v>15725</v>
      </c>
      <c r="F31" s="41">
        <f t="shared" si="0"/>
        <v>25475</v>
      </c>
    </row>
    <row r="32" spans="1:6" ht="22.5">
      <c r="A32" s="17" t="s">
        <v>139</v>
      </c>
      <c r="B32" s="3" t="s">
        <v>127</v>
      </c>
      <c r="C32" s="43" t="s">
        <v>295</v>
      </c>
      <c r="D32" s="4">
        <f>D33</f>
        <v>377500</v>
      </c>
      <c r="E32" s="36">
        <f>E33</f>
        <v>0</v>
      </c>
      <c r="F32" s="41">
        <f t="shared" si="0"/>
        <v>377500</v>
      </c>
    </row>
    <row r="33" spans="1:6" ht="15">
      <c r="A33" s="17" t="s">
        <v>297</v>
      </c>
      <c r="B33" s="3" t="s">
        <v>127</v>
      </c>
      <c r="C33" s="43" t="s">
        <v>296</v>
      </c>
      <c r="D33" s="4">
        <v>377500</v>
      </c>
      <c r="E33" s="36">
        <v>0</v>
      </c>
      <c r="F33" s="41">
        <f t="shared" si="0"/>
        <v>377500</v>
      </c>
    </row>
    <row r="34" spans="1:6" ht="34.5">
      <c r="A34" s="5" t="s">
        <v>141</v>
      </c>
      <c r="B34" s="3" t="s">
        <v>127</v>
      </c>
      <c r="C34" s="43" t="s">
        <v>239</v>
      </c>
      <c r="D34" s="4">
        <f aca="true" t="shared" si="1" ref="D34:E36">D35</f>
        <v>46418.64</v>
      </c>
      <c r="E34" s="4">
        <f t="shared" si="1"/>
        <v>4500</v>
      </c>
      <c r="F34" s="41">
        <f t="shared" si="0"/>
        <v>41918.64</v>
      </c>
    </row>
    <row r="35" spans="1:6" ht="43.5" customHeight="1">
      <c r="A35" s="17" t="s">
        <v>135</v>
      </c>
      <c r="B35" s="3" t="s">
        <v>127</v>
      </c>
      <c r="C35" s="43" t="s">
        <v>240</v>
      </c>
      <c r="D35" s="4">
        <f t="shared" si="1"/>
        <v>46418.64</v>
      </c>
      <c r="E35" s="36">
        <f t="shared" si="1"/>
        <v>4500</v>
      </c>
      <c r="F35" s="41">
        <f t="shared" si="0"/>
        <v>41918.64</v>
      </c>
    </row>
    <row r="36" spans="1:6" ht="51.75" customHeight="1">
      <c r="A36" s="17" t="s">
        <v>136</v>
      </c>
      <c r="B36" s="3" t="s">
        <v>127</v>
      </c>
      <c r="C36" s="43" t="s">
        <v>241</v>
      </c>
      <c r="D36" s="4">
        <f t="shared" si="1"/>
        <v>46418.64</v>
      </c>
      <c r="E36" s="36">
        <f t="shared" si="1"/>
        <v>4500</v>
      </c>
      <c r="F36" s="41">
        <f t="shared" si="0"/>
        <v>41918.64</v>
      </c>
    </row>
    <row r="37" spans="1:6" ht="51.75" customHeight="1">
      <c r="A37" s="17" t="s">
        <v>137</v>
      </c>
      <c r="B37" s="3" t="s">
        <v>127</v>
      </c>
      <c r="C37" s="43" t="s">
        <v>242</v>
      </c>
      <c r="D37" s="4">
        <v>46418.64</v>
      </c>
      <c r="E37" s="36">
        <v>4500</v>
      </c>
      <c r="F37" s="41">
        <f t="shared" si="0"/>
        <v>41918.64</v>
      </c>
    </row>
    <row r="38" spans="1:6" ht="15">
      <c r="A38" s="5" t="s">
        <v>142</v>
      </c>
      <c r="B38" s="3" t="s">
        <v>127</v>
      </c>
      <c r="C38" s="43" t="s">
        <v>243</v>
      </c>
      <c r="D38" s="4">
        <v>174800</v>
      </c>
      <c r="E38" s="36">
        <f>E39</f>
        <v>51860.5</v>
      </c>
      <c r="F38" s="41">
        <f t="shared" si="0"/>
        <v>122939.5</v>
      </c>
    </row>
    <row r="39" spans="1:6" ht="23.25">
      <c r="A39" s="5" t="s">
        <v>143</v>
      </c>
      <c r="B39" s="3" t="s">
        <v>127</v>
      </c>
      <c r="C39" s="43" t="s">
        <v>244</v>
      </c>
      <c r="D39" s="4">
        <f aca="true" t="shared" si="2" ref="D39:E41">D38</f>
        <v>174800</v>
      </c>
      <c r="E39" s="36">
        <f>E40</f>
        <v>51860.5</v>
      </c>
      <c r="F39" s="41">
        <f t="shared" si="0"/>
        <v>122939.5</v>
      </c>
    </row>
    <row r="40" spans="1:6" ht="80.25" customHeight="1">
      <c r="A40" s="17" t="s">
        <v>130</v>
      </c>
      <c r="B40" s="3" t="s">
        <v>127</v>
      </c>
      <c r="C40" s="43" t="s">
        <v>245</v>
      </c>
      <c r="D40" s="4">
        <f t="shared" si="2"/>
        <v>174800</v>
      </c>
      <c r="E40" s="36">
        <f>E41</f>
        <v>51860.5</v>
      </c>
      <c r="F40" s="41">
        <f t="shared" si="0"/>
        <v>122939.5</v>
      </c>
    </row>
    <row r="41" spans="1:6" ht="44.25" customHeight="1">
      <c r="A41" s="17" t="s">
        <v>131</v>
      </c>
      <c r="B41" s="3" t="s">
        <v>127</v>
      </c>
      <c r="C41" s="43" t="s">
        <v>246</v>
      </c>
      <c r="D41" s="4">
        <f t="shared" si="2"/>
        <v>174800</v>
      </c>
      <c r="E41" s="36">
        <f>E42+E43</f>
        <v>51860.5</v>
      </c>
      <c r="F41" s="41">
        <f t="shared" si="0"/>
        <v>122939.5</v>
      </c>
    </row>
    <row r="42" spans="1:6" ht="48.75" customHeight="1">
      <c r="A42" s="17" t="s">
        <v>132</v>
      </c>
      <c r="B42" s="3" t="s">
        <v>127</v>
      </c>
      <c r="C42" s="43" t="s">
        <v>247</v>
      </c>
      <c r="D42" s="4">
        <v>132000</v>
      </c>
      <c r="E42" s="36">
        <v>44397.94</v>
      </c>
      <c r="F42" s="41">
        <f t="shared" si="0"/>
        <v>87602.06</v>
      </c>
    </row>
    <row r="43" spans="1:6" ht="79.5">
      <c r="A43" s="5" t="s">
        <v>219</v>
      </c>
      <c r="B43" s="3">
        <v>200</v>
      </c>
      <c r="C43" s="43" t="s">
        <v>248</v>
      </c>
      <c r="D43" s="4">
        <v>42800</v>
      </c>
      <c r="E43" s="36">
        <v>7462.56</v>
      </c>
      <c r="F43" s="41">
        <f t="shared" si="0"/>
        <v>35337.44</v>
      </c>
    </row>
    <row r="44" spans="1:6" ht="34.5">
      <c r="A44" s="5" t="s">
        <v>144</v>
      </c>
      <c r="B44" s="3" t="s">
        <v>127</v>
      </c>
      <c r="C44" s="43" t="s">
        <v>249</v>
      </c>
      <c r="D44" s="4">
        <f>D45</f>
        <v>155900</v>
      </c>
      <c r="E44" s="4">
        <f>E45</f>
        <v>71700</v>
      </c>
      <c r="F44" s="41">
        <f aca="true" t="shared" si="3" ref="F44:F79">D44-E44</f>
        <v>84200</v>
      </c>
    </row>
    <row r="45" spans="1:6" ht="52.5" customHeight="1">
      <c r="A45" s="5" t="s">
        <v>145</v>
      </c>
      <c r="B45" s="3" t="s">
        <v>127</v>
      </c>
      <c r="C45" s="43" t="s">
        <v>250</v>
      </c>
      <c r="D45" s="4">
        <f>D46+D49</f>
        <v>155900</v>
      </c>
      <c r="E45" s="4">
        <f>E46+E49</f>
        <v>71700</v>
      </c>
      <c r="F45" s="41">
        <f t="shared" si="3"/>
        <v>84200</v>
      </c>
    </row>
    <row r="46" spans="1:6" ht="30" customHeight="1">
      <c r="A46" s="17" t="s">
        <v>135</v>
      </c>
      <c r="B46" s="3" t="s">
        <v>127</v>
      </c>
      <c r="C46" s="43" t="s">
        <v>251</v>
      </c>
      <c r="D46" s="4">
        <v>7000</v>
      </c>
      <c r="E46" s="36">
        <v>0</v>
      </c>
      <c r="F46" s="41">
        <f t="shared" si="3"/>
        <v>7000</v>
      </c>
    </row>
    <row r="47" spans="1:6" ht="39.75" customHeight="1">
      <c r="A47" s="17" t="s">
        <v>136</v>
      </c>
      <c r="B47" s="3" t="s">
        <v>127</v>
      </c>
      <c r="C47" s="43" t="s">
        <v>252</v>
      </c>
      <c r="D47" s="4">
        <v>7000</v>
      </c>
      <c r="E47" s="36">
        <v>0</v>
      </c>
      <c r="F47" s="41">
        <f t="shared" si="3"/>
        <v>7000</v>
      </c>
    </row>
    <row r="48" spans="1:6" ht="49.5" customHeight="1">
      <c r="A48" s="17" t="s">
        <v>137</v>
      </c>
      <c r="B48" s="3" t="s">
        <v>127</v>
      </c>
      <c r="C48" s="43" t="s">
        <v>253</v>
      </c>
      <c r="D48" s="4">
        <v>7000</v>
      </c>
      <c r="E48" s="36">
        <v>0</v>
      </c>
      <c r="F48" s="41">
        <f t="shared" si="3"/>
        <v>7000</v>
      </c>
    </row>
    <row r="49" spans="1:6" ht="15">
      <c r="A49" s="17" t="s">
        <v>138</v>
      </c>
      <c r="B49" s="3" t="s">
        <v>127</v>
      </c>
      <c r="C49" s="43" t="s">
        <v>254</v>
      </c>
      <c r="D49" s="4">
        <v>148900</v>
      </c>
      <c r="E49" s="36">
        <f>E50</f>
        <v>71700</v>
      </c>
      <c r="F49" s="41">
        <f t="shared" si="3"/>
        <v>77200</v>
      </c>
    </row>
    <row r="50" spans="1:6" ht="25.5" customHeight="1">
      <c r="A50" s="17" t="s">
        <v>111</v>
      </c>
      <c r="B50" s="3" t="s">
        <v>127</v>
      </c>
      <c r="C50" s="43" t="s">
        <v>255</v>
      </c>
      <c r="D50" s="4">
        <v>148900</v>
      </c>
      <c r="E50" s="36">
        <v>71700</v>
      </c>
      <c r="F50" s="41">
        <f t="shared" si="3"/>
        <v>77200</v>
      </c>
    </row>
    <row r="51" spans="1:6" ht="15">
      <c r="A51" s="5" t="s">
        <v>146</v>
      </c>
      <c r="B51" s="3" t="s">
        <v>127</v>
      </c>
      <c r="C51" s="43" t="s">
        <v>256</v>
      </c>
      <c r="D51" s="4">
        <f aca="true" t="shared" si="4" ref="D51:E53">D52</f>
        <v>2991802.85</v>
      </c>
      <c r="E51" s="4">
        <f t="shared" si="4"/>
        <v>115995.6</v>
      </c>
      <c r="F51" s="41">
        <f t="shared" si="3"/>
        <v>2875807.25</v>
      </c>
    </row>
    <row r="52" spans="1:6" ht="23.25">
      <c r="A52" s="5" t="s">
        <v>147</v>
      </c>
      <c r="B52" s="3" t="s">
        <v>127</v>
      </c>
      <c r="C52" s="43" t="s">
        <v>257</v>
      </c>
      <c r="D52" s="4">
        <f t="shared" si="4"/>
        <v>2991802.85</v>
      </c>
      <c r="E52" s="4">
        <f t="shared" si="4"/>
        <v>115995.6</v>
      </c>
      <c r="F52" s="41">
        <f t="shared" si="3"/>
        <v>2875807.25</v>
      </c>
    </row>
    <row r="53" spans="1:6" ht="40.5" customHeight="1">
      <c r="A53" s="17" t="s">
        <v>135</v>
      </c>
      <c r="B53" s="3" t="s">
        <v>127</v>
      </c>
      <c r="C53" s="43" t="s">
        <v>258</v>
      </c>
      <c r="D53" s="4">
        <f t="shared" si="4"/>
        <v>2991802.85</v>
      </c>
      <c r="E53" s="4">
        <f t="shared" si="4"/>
        <v>115995.6</v>
      </c>
      <c r="F53" s="41">
        <f t="shared" si="3"/>
        <v>2875807.25</v>
      </c>
    </row>
    <row r="54" spans="1:6" ht="40.5" customHeight="1">
      <c r="A54" s="17" t="s">
        <v>136</v>
      </c>
      <c r="B54" s="3" t="s">
        <v>127</v>
      </c>
      <c r="C54" s="43" t="s">
        <v>259</v>
      </c>
      <c r="D54" s="4">
        <f>D55+D56</f>
        <v>2991802.85</v>
      </c>
      <c r="E54" s="4">
        <f>E55+E56</f>
        <v>115995.6</v>
      </c>
      <c r="F54" s="41">
        <f t="shared" si="3"/>
        <v>2875807.25</v>
      </c>
    </row>
    <row r="55" spans="1:6" ht="40.5" customHeight="1">
      <c r="A55" s="17" t="s">
        <v>137</v>
      </c>
      <c r="B55" s="3" t="s">
        <v>127</v>
      </c>
      <c r="C55" s="43" t="s">
        <v>261</v>
      </c>
      <c r="D55" s="4">
        <v>1967502.85</v>
      </c>
      <c r="E55" s="36">
        <v>0</v>
      </c>
      <c r="F55" s="41">
        <f>D55-E55</f>
        <v>1967502.85</v>
      </c>
    </row>
    <row r="56" spans="1:6" ht="42" customHeight="1">
      <c r="A56" s="17" t="s">
        <v>137</v>
      </c>
      <c r="B56" s="3" t="s">
        <v>127</v>
      </c>
      <c r="C56" s="43" t="s">
        <v>260</v>
      </c>
      <c r="D56" s="4">
        <v>1024300</v>
      </c>
      <c r="E56" s="36">
        <v>115995.6</v>
      </c>
      <c r="F56" s="41">
        <f t="shared" si="3"/>
        <v>908304.4</v>
      </c>
    </row>
    <row r="57" spans="1:6" ht="23.25">
      <c r="A57" s="5" t="s">
        <v>148</v>
      </c>
      <c r="B57" s="3" t="s">
        <v>127</v>
      </c>
      <c r="C57" s="43" t="s">
        <v>262</v>
      </c>
      <c r="D57" s="4">
        <f>D58+D64</f>
        <v>628700</v>
      </c>
      <c r="E57" s="4">
        <f>E58+E64</f>
        <v>373010.85</v>
      </c>
      <c r="F57" s="41">
        <f t="shared" si="3"/>
        <v>255689.15000000002</v>
      </c>
    </row>
    <row r="58" spans="1:6" ht="15">
      <c r="A58" s="5" t="s">
        <v>149</v>
      </c>
      <c r="B58" s="3" t="s">
        <v>127</v>
      </c>
      <c r="C58" s="43" t="s">
        <v>263</v>
      </c>
      <c r="D58" s="4">
        <f>D59+D62</f>
        <v>36500</v>
      </c>
      <c r="E58" s="4">
        <f>E59+E62</f>
        <v>17705.1</v>
      </c>
      <c r="F58" s="41">
        <f t="shared" si="3"/>
        <v>18794.9</v>
      </c>
    </row>
    <row r="59" spans="1:6" ht="41.25" customHeight="1">
      <c r="A59" s="17" t="s">
        <v>135</v>
      </c>
      <c r="B59" s="3" t="s">
        <v>127</v>
      </c>
      <c r="C59" s="43" t="s">
        <v>264</v>
      </c>
      <c r="D59" s="4">
        <f>D60</f>
        <v>3300</v>
      </c>
      <c r="E59" s="4">
        <f>E60</f>
        <v>1105.1</v>
      </c>
      <c r="F59" s="41">
        <f>D59</f>
        <v>3300</v>
      </c>
    </row>
    <row r="60" spans="1:6" ht="48.75" customHeight="1">
      <c r="A60" s="17" t="s">
        <v>136</v>
      </c>
      <c r="B60" s="3" t="s">
        <v>127</v>
      </c>
      <c r="C60" s="43" t="s">
        <v>265</v>
      </c>
      <c r="D60" s="4">
        <f>D61</f>
        <v>3300</v>
      </c>
      <c r="E60" s="4">
        <f>E61</f>
        <v>1105.1</v>
      </c>
      <c r="F60" s="41">
        <f>D60</f>
        <v>3300</v>
      </c>
    </row>
    <row r="61" spans="1:6" ht="49.5" customHeight="1">
      <c r="A61" s="17" t="s">
        <v>137</v>
      </c>
      <c r="B61" s="3" t="s">
        <v>127</v>
      </c>
      <c r="C61" s="43" t="s">
        <v>266</v>
      </c>
      <c r="D61" s="4">
        <v>3300</v>
      </c>
      <c r="E61" s="37">
        <v>1105.1</v>
      </c>
      <c r="F61" s="41">
        <f>D61</f>
        <v>3300</v>
      </c>
    </row>
    <row r="62" spans="1:6" ht="15">
      <c r="A62" s="17" t="s">
        <v>138</v>
      </c>
      <c r="B62" s="3" t="s">
        <v>127</v>
      </c>
      <c r="C62" s="43" t="s">
        <v>267</v>
      </c>
      <c r="D62" s="4">
        <f>D63</f>
        <v>33200</v>
      </c>
      <c r="E62" s="36">
        <f>E63</f>
        <v>16600</v>
      </c>
      <c r="F62" s="41">
        <f t="shared" si="3"/>
        <v>16600</v>
      </c>
    </row>
    <row r="63" spans="1:6" ht="20.25" customHeight="1">
      <c r="A63" s="17" t="s">
        <v>111</v>
      </c>
      <c r="B63" s="3" t="s">
        <v>127</v>
      </c>
      <c r="C63" s="43" t="s">
        <v>268</v>
      </c>
      <c r="D63" s="4">
        <v>33200</v>
      </c>
      <c r="E63" s="36">
        <v>16600</v>
      </c>
      <c r="F63" s="41">
        <f t="shared" si="3"/>
        <v>16600</v>
      </c>
    </row>
    <row r="64" spans="1:6" ht="15">
      <c r="A64" s="5" t="s">
        <v>150</v>
      </c>
      <c r="B64" s="3" t="s">
        <v>127</v>
      </c>
      <c r="C64" s="43" t="s">
        <v>269</v>
      </c>
      <c r="D64" s="4">
        <f aca="true" t="shared" si="5" ref="D64:E66">D65</f>
        <v>592200</v>
      </c>
      <c r="E64" s="4">
        <f t="shared" si="5"/>
        <v>355305.75</v>
      </c>
      <c r="F64" s="41">
        <f t="shared" si="3"/>
        <v>236894.25</v>
      </c>
    </row>
    <row r="65" spans="1:6" ht="40.5" customHeight="1">
      <c r="A65" s="17" t="s">
        <v>135</v>
      </c>
      <c r="B65" s="3" t="s">
        <v>127</v>
      </c>
      <c r="C65" s="43" t="s">
        <v>270</v>
      </c>
      <c r="D65" s="4">
        <f t="shared" si="5"/>
        <v>592200</v>
      </c>
      <c r="E65" s="36">
        <f t="shared" si="5"/>
        <v>355305.75</v>
      </c>
      <c r="F65" s="41">
        <f t="shared" si="3"/>
        <v>236894.25</v>
      </c>
    </row>
    <row r="66" spans="1:6" ht="51.75" customHeight="1">
      <c r="A66" s="17" t="s">
        <v>136</v>
      </c>
      <c r="B66" s="3" t="s">
        <v>127</v>
      </c>
      <c r="C66" s="43" t="s">
        <v>271</v>
      </c>
      <c r="D66" s="4">
        <f t="shared" si="5"/>
        <v>592200</v>
      </c>
      <c r="E66" s="36">
        <f t="shared" si="5"/>
        <v>355305.75</v>
      </c>
      <c r="F66" s="41">
        <f t="shared" si="3"/>
        <v>236894.25</v>
      </c>
    </row>
    <row r="67" spans="1:6" ht="55.5" customHeight="1">
      <c r="A67" s="17" t="s">
        <v>137</v>
      </c>
      <c r="B67" s="3" t="s">
        <v>127</v>
      </c>
      <c r="C67" s="43" t="s">
        <v>272</v>
      </c>
      <c r="D67" s="4">
        <v>592200</v>
      </c>
      <c r="E67" s="36">
        <v>355305.75</v>
      </c>
      <c r="F67" s="41">
        <f t="shared" si="3"/>
        <v>236894.25</v>
      </c>
    </row>
    <row r="68" spans="1:6" ht="15">
      <c r="A68" s="5" t="s">
        <v>274</v>
      </c>
      <c r="B68" s="3" t="s">
        <v>127</v>
      </c>
      <c r="C68" s="43" t="s">
        <v>273</v>
      </c>
      <c r="D68" s="4">
        <v>14400</v>
      </c>
      <c r="E68" s="4">
        <f>E69</f>
        <v>14400</v>
      </c>
      <c r="F68" s="41">
        <f>D68-E68</f>
        <v>0</v>
      </c>
    </row>
    <row r="69" spans="1:6" ht="34.5">
      <c r="A69" s="5" t="s">
        <v>276</v>
      </c>
      <c r="B69" s="3" t="s">
        <v>127</v>
      </c>
      <c r="C69" s="43" t="s">
        <v>275</v>
      </c>
      <c r="D69" s="4">
        <v>14400</v>
      </c>
      <c r="E69" s="4">
        <f>E70</f>
        <v>14400</v>
      </c>
      <c r="F69" s="41">
        <f>D69-E69</f>
        <v>0</v>
      </c>
    </row>
    <row r="70" spans="1:6" ht="34.5" customHeight="1">
      <c r="A70" s="17" t="s">
        <v>135</v>
      </c>
      <c r="B70" s="3" t="s">
        <v>127</v>
      </c>
      <c r="C70" s="43" t="s">
        <v>277</v>
      </c>
      <c r="D70" s="4">
        <f>D71</f>
        <v>14400</v>
      </c>
      <c r="E70" s="4">
        <f>E71</f>
        <v>14400</v>
      </c>
      <c r="F70" s="41">
        <f>D70</f>
        <v>14400</v>
      </c>
    </row>
    <row r="71" spans="1:6" ht="37.5" customHeight="1">
      <c r="A71" s="17" t="s">
        <v>136</v>
      </c>
      <c r="B71" s="3" t="s">
        <v>127</v>
      </c>
      <c r="C71" s="43" t="s">
        <v>278</v>
      </c>
      <c r="D71" s="4">
        <f>D72</f>
        <v>14400</v>
      </c>
      <c r="E71" s="4">
        <f>E72</f>
        <v>14400</v>
      </c>
      <c r="F71" s="41">
        <f>D71</f>
        <v>14400</v>
      </c>
    </row>
    <row r="72" spans="1:6" ht="48" customHeight="1">
      <c r="A72" s="17" t="s">
        <v>137</v>
      </c>
      <c r="B72" s="3" t="s">
        <v>127</v>
      </c>
      <c r="C72" s="43" t="s">
        <v>279</v>
      </c>
      <c r="D72" s="4">
        <v>14400</v>
      </c>
      <c r="E72" s="37">
        <v>14400</v>
      </c>
      <c r="F72" s="41">
        <f>D72</f>
        <v>14400</v>
      </c>
    </row>
    <row r="73" spans="1:6" ht="15">
      <c r="A73" s="5" t="s">
        <v>151</v>
      </c>
      <c r="B73" s="3" t="s">
        <v>127</v>
      </c>
      <c r="C73" s="43" t="s">
        <v>280</v>
      </c>
      <c r="D73" s="4">
        <f>D74</f>
        <v>1973000</v>
      </c>
      <c r="E73" s="4">
        <f>E74</f>
        <v>753889.8099999999</v>
      </c>
      <c r="F73" s="41">
        <f t="shared" si="3"/>
        <v>1219110.19</v>
      </c>
    </row>
    <row r="74" spans="1:6" ht="15">
      <c r="A74" s="5" t="s">
        <v>152</v>
      </c>
      <c r="B74" s="3" t="s">
        <v>127</v>
      </c>
      <c r="C74" s="43" t="s">
        <v>281</v>
      </c>
      <c r="D74" s="4">
        <f>D75+D78+D80</f>
        <v>1973000</v>
      </c>
      <c r="E74" s="4">
        <f>E75+E78+E80</f>
        <v>753889.8099999999</v>
      </c>
      <c r="F74" s="41">
        <f t="shared" si="3"/>
        <v>1219110.19</v>
      </c>
    </row>
    <row r="75" spans="1:6" ht="45" customHeight="1">
      <c r="A75" s="17" t="s">
        <v>135</v>
      </c>
      <c r="B75" s="3" t="s">
        <v>127</v>
      </c>
      <c r="C75" s="43" t="s">
        <v>282</v>
      </c>
      <c r="D75" s="4">
        <v>10700</v>
      </c>
      <c r="E75" s="55">
        <f>E76</f>
        <v>10700</v>
      </c>
      <c r="F75" s="41">
        <f>D75</f>
        <v>10700</v>
      </c>
    </row>
    <row r="76" spans="1:6" ht="49.5" customHeight="1">
      <c r="A76" s="17" t="s">
        <v>136</v>
      </c>
      <c r="B76" s="3" t="s">
        <v>127</v>
      </c>
      <c r="C76" s="43" t="s">
        <v>283</v>
      </c>
      <c r="D76" s="4">
        <v>10700</v>
      </c>
      <c r="E76" s="55">
        <f>E77</f>
        <v>10700</v>
      </c>
      <c r="F76" s="41">
        <f>D76</f>
        <v>10700</v>
      </c>
    </row>
    <row r="77" spans="1:6" ht="54.75" customHeight="1">
      <c r="A77" s="17" t="s">
        <v>137</v>
      </c>
      <c r="B77" s="3" t="s">
        <v>127</v>
      </c>
      <c r="C77" s="43" t="s">
        <v>284</v>
      </c>
      <c r="D77" s="4">
        <v>10700</v>
      </c>
      <c r="E77" s="55">
        <v>10700</v>
      </c>
      <c r="F77" s="41">
        <f>D77</f>
        <v>10700</v>
      </c>
    </row>
    <row r="78" spans="1:6" ht="15">
      <c r="A78" s="17" t="s">
        <v>138</v>
      </c>
      <c r="B78" s="3" t="s">
        <v>127</v>
      </c>
      <c r="C78" s="43" t="s">
        <v>285</v>
      </c>
      <c r="D78" s="4">
        <v>344800</v>
      </c>
      <c r="E78" s="36">
        <f>E79</f>
        <v>131169.83</v>
      </c>
      <c r="F78" s="41">
        <f t="shared" si="3"/>
        <v>213630.17</v>
      </c>
    </row>
    <row r="79" spans="1:6" ht="23.25" customHeight="1">
      <c r="A79" s="17" t="s">
        <v>111</v>
      </c>
      <c r="B79" s="3" t="s">
        <v>127</v>
      </c>
      <c r="C79" s="43" t="s">
        <v>286</v>
      </c>
      <c r="D79" s="4">
        <v>344800</v>
      </c>
      <c r="E79" s="36">
        <v>131169.83</v>
      </c>
      <c r="F79" s="41">
        <f t="shared" si="3"/>
        <v>213630.17</v>
      </c>
    </row>
    <row r="80" spans="1:6" ht="52.5" customHeight="1">
      <c r="A80" s="17" t="s">
        <v>153</v>
      </c>
      <c r="B80" s="3" t="s">
        <v>127</v>
      </c>
      <c r="C80" s="43" t="s">
        <v>287</v>
      </c>
      <c r="D80" s="4">
        <f>D81</f>
        <v>1617500</v>
      </c>
      <c r="E80" s="36">
        <f>E81</f>
        <v>612019.98</v>
      </c>
      <c r="F80" s="41">
        <f aca="true" t="shared" si="6" ref="F80:F90">D80-E80</f>
        <v>1005480.02</v>
      </c>
    </row>
    <row r="81" spans="1:6" ht="22.5">
      <c r="A81" s="17" t="s">
        <v>154</v>
      </c>
      <c r="B81" s="3" t="s">
        <v>127</v>
      </c>
      <c r="C81" s="43" t="s">
        <v>288</v>
      </c>
      <c r="D81" s="4">
        <f>D82</f>
        <v>1617500</v>
      </c>
      <c r="E81" s="36">
        <f>E82</f>
        <v>612019.98</v>
      </c>
      <c r="F81" s="41">
        <f t="shared" si="6"/>
        <v>1005480.02</v>
      </c>
    </row>
    <row r="82" spans="1:6" ht="86.25" customHeight="1">
      <c r="A82" s="17" t="s">
        <v>155</v>
      </c>
      <c r="B82" s="3" t="s">
        <v>127</v>
      </c>
      <c r="C82" s="43" t="s">
        <v>289</v>
      </c>
      <c r="D82" s="4">
        <v>1617500</v>
      </c>
      <c r="E82" s="36">
        <v>612019.98</v>
      </c>
      <c r="F82" s="41">
        <f t="shared" si="6"/>
        <v>1005480.02</v>
      </c>
    </row>
    <row r="83" spans="1:6" ht="15">
      <c r="A83" s="5" t="s">
        <v>156</v>
      </c>
      <c r="B83" s="3" t="s">
        <v>127</v>
      </c>
      <c r="C83" s="43" t="s">
        <v>290</v>
      </c>
      <c r="D83" s="4">
        <f aca="true" t="shared" si="7" ref="D83:E86">D84</f>
        <v>52700</v>
      </c>
      <c r="E83" s="36">
        <f t="shared" si="7"/>
        <v>18060.38</v>
      </c>
      <c r="F83" s="41">
        <f t="shared" si="6"/>
        <v>34639.619999999995</v>
      </c>
    </row>
    <row r="84" spans="1:6" ht="15">
      <c r="A84" s="5" t="s">
        <v>157</v>
      </c>
      <c r="B84" s="3" t="s">
        <v>127</v>
      </c>
      <c r="C84" s="43" t="s">
        <v>291</v>
      </c>
      <c r="D84" s="4">
        <f t="shared" si="7"/>
        <v>52700</v>
      </c>
      <c r="E84" s="36">
        <f t="shared" si="7"/>
        <v>18060.38</v>
      </c>
      <c r="F84" s="41">
        <f t="shared" si="6"/>
        <v>34639.619999999995</v>
      </c>
    </row>
    <row r="85" spans="1:6" ht="22.5">
      <c r="A85" s="17" t="s">
        <v>158</v>
      </c>
      <c r="B85" s="3" t="s">
        <v>127</v>
      </c>
      <c r="C85" s="43" t="s">
        <v>292</v>
      </c>
      <c r="D85" s="4">
        <f t="shared" si="7"/>
        <v>52700</v>
      </c>
      <c r="E85" s="36">
        <f t="shared" si="7"/>
        <v>18060.38</v>
      </c>
      <c r="F85" s="41">
        <f t="shared" si="6"/>
        <v>34639.619999999995</v>
      </c>
    </row>
    <row r="86" spans="1:6" ht="34.5" customHeight="1">
      <c r="A86" s="17" t="s">
        <v>159</v>
      </c>
      <c r="B86" s="3" t="s">
        <v>127</v>
      </c>
      <c r="C86" s="43" t="s">
        <v>293</v>
      </c>
      <c r="D86" s="4">
        <f t="shared" si="7"/>
        <v>52700</v>
      </c>
      <c r="E86" s="36">
        <f t="shared" si="7"/>
        <v>18060.38</v>
      </c>
      <c r="F86" s="41">
        <f t="shared" si="6"/>
        <v>34639.619999999995</v>
      </c>
    </row>
    <row r="87" spans="1:6" ht="24.75" customHeight="1">
      <c r="A87" s="17" t="s">
        <v>160</v>
      </c>
      <c r="B87" s="3" t="s">
        <v>127</v>
      </c>
      <c r="C87" s="43" t="s">
        <v>294</v>
      </c>
      <c r="D87" s="4">
        <v>52700</v>
      </c>
      <c r="E87" s="36">
        <v>18060.38</v>
      </c>
      <c r="F87" s="41">
        <f t="shared" si="6"/>
        <v>34639.619999999995</v>
      </c>
    </row>
    <row r="88" spans="1:6" ht="409.5" customHeight="1" hidden="1">
      <c r="A88" s="18"/>
      <c r="B88" s="18"/>
      <c r="C88" s="18"/>
      <c r="D88" s="18"/>
      <c r="E88" s="18"/>
      <c r="F88" s="41">
        <f t="shared" si="6"/>
        <v>0</v>
      </c>
    </row>
    <row r="89" spans="1:6" ht="0" customHeight="1" hidden="1">
      <c r="A89" s="18"/>
      <c r="B89" s="18"/>
      <c r="C89" s="18"/>
      <c r="D89" s="18"/>
      <c r="E89" s="18"/>
      <c r="F89" s="41">
        <f t="shared" si="6"/>
        <v>0</v>
      </c>
    </row>
    <row r="90" spans="1:6" ht="27.75" customHeight="1">
      <c r="A90" s="19" t="s">
        <v>161</v>
      </c>
      <c r="B90" s="2">
        <v>450</v>
      </c>
      <c r="C90" s="20" t="s">
        <v>18</v>
      </c>
      <c r="D90" s="21">
        <v>-2356116.3</v>
      </c>
      <c r="E90" s="38">
        <v>-177656.15</v>
      </c>
      <c r="F90" s="41">
        <f t="shared" si="6"/>
        <v>-2178460.15</v>
      </c>
    </row>
  </sheetData>
  <sheetProtection/>
  <mergeCells count="4">
    <mergeCell ref="D5:D6"/>
    <mergeCell ref="E5:E6"/>
    <mergeCell ref="F5:F6"/>
    <mergeCell ref="C3:E3"/>
  </mergeCells>
  <printOptions/>
  <pageMargins left="0.196850393700787" right="0.196850393700787" top="0.196850393700787" bottom="0.456572440944882" header="0.196850393700787" footer="0.196850393700787"/>
  <pageSetup horizontalDpi="300" verticalDpi="300" orientation="portrait" paperSize="8" r:id="rId1"/>
  <headerFooter alignWithMargins="0">
    <oddFooter>&amp;C&amp;"Arial,Regular"&amp;8 - 2 -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G44"/>
  <sheetViews>
    <sheetView showGridLines="0" tabSelected="1" zoomScalePageLayoutView="0" workbookViewId="0" topLeftCell="A1">
      <pane ySplit="1" topLeftCell="A20" activePane="bottomLeft" state="frozen"/>
      <selection pane="topLeft" activeCell="A1" sqref="A1"/>
      <selection pane="bottomLeft" activeCell="EB39" sqref="EB39"/>
    </sheetView>
  </sheetViews>
  <sheetFormatPr defaultColWidth="0.71875" defaultRowHeight="15"/>
  <cols>
    <col min="1" max="53" width="0.71875" style="44" customWidth="1"/>
    <col min="54" max="54" width="3.421875" style="44" customWidth="1"/>
    <col min="55" max="98" width="0.71875" style="44" customWidth="1"/>
    <col min="99" max="99" width="0.85546875" style="44" customWidth="1"/>
    <col min="100" max="106" width="0.71875" style="44" customWidth="1"/>
    <col min="107" max="107" width="1.28515625" style="44" customWidth="1"/>
    <col min="108" max="16384" width="0.71875" style="44" customWidth="1"/>
  </cols>
  <sheetData>
    <row r="1" spans="89:189" ht="12.75" customHeight="1">
      <c r="CK1" s="140" t="s">
        <v>178</v>
      </c>
      <c r="CL1" s="140"/>
      <c r="CM1" s="140"/>
      <c r="CN1" s="140"/>
      <c r="CO1" s="140"/>
      <c r="CP1" s="140"/>
      <c r="CQ1" s="140"/>
      <c r="CR1" s="140"/>
      <c r="CS1" s="140"/>
      <c r="CT1" s="140"/>
      <c r="CU1" s="140"/>
      <c r="CV1" s="140"/>
      <c r="CW1" s="140"/>
      <c r="CX1" s="140"/>
      <c r="CY1" s="140"/>
      <c r="CZ1" s="140"/>
      <c r="DA1" s="140"/>
      <c r="DB1" s="140"/>
      <c r="DC1" s="140"/>
      <c r="DD1" s="140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  <c r="FJ1" s="49"/>
      <c r="FK1" s="49"/>
      <c r="FL1" s="49"/>
      <c r="FM1" s="49"/>
      <c r="FN1" s="49"/>
      <c r="FO1" s="49"/>
      <c r="FP1" s="49"/>
      <c r="FQ1" s="49"/>
      <c r="FR1" s="49"/>
      <c r="FS1" s="49"/>
      <c r="FT1" s="49"/>
      <c r="FU1" s="49"/>
      <c r="FV1" s="49"/>
      <c r="FW1" s="49"/>
      <c r="FX1" s="49"/>
      <c r="FY1" s="49"/>
      <c r="FZ1" s="49"/>
      <c r="GA1" s="49"/>
      <c r="GB1" s="49"/>
      <c r="GC1" s="49"/>
      <c r="GD1" s="49"/>
      <c r="GE1" s="49"/>
      <c r="GF1" s="49"/>
      <c r="GG1" s="49"/>
    </row>
    <row r="2" spans="1:108" s="45" customFormat="1" ht="25.5" customHeight="1">
      <c r="A2" s="141" t="s">
        <v>179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  <c r="CG2" s="141"/>
      <c r="CH2" s="141"/>
      <c r="CI2" s="141"/>
      <c r="CJ2" s="141"/>
      <c r="CK2" s="141"/>
      <c r="CL2" s="141"/>
      <c r="CM2" s="141"/>
      <c r="CN2" s="141"/>
      <c r="CO2" s="141"/>
      <c r="CP2" s="141"/>
      <c r="CQ2" s="141"/>
      <c r="CR2" s="141"/>
      <c r="CS2" s="141"/>
      <c r="CT2" s="141"/>
      <c r="CU2" s="141"/>
      <c r="CV2" s="141"/>
      <c r="CW2" s="141"/>
      <c r="CX2" s="141"/>
      <c r="CY2" s="141"/>
      <c r="CZ2" s="141"/>
      <c r="DA2" s="141"/>
      <c r="DB2" s="141"/>
      <c r="DC2" s="141"/>
      <c r="DD2" s="141"/>
    </row>
    <row r="3" spans="1:108" s="46" customFormat="1" ht="60" customHeight="1">
      <c r="A3" s="142" t="s">
        <v>9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 t="s">
        <v>180</v>
      </c>
      <c r="AC3" s="143"/>
      <c r="AD3" s="143"/>
      <c r="AE3" s="143"/>
      <c r="AF3" s="143"/>
      <c r="AG3" s="143"/>
      <c r="AH3" s="143" t="s">
        <v>181</v>
      </c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 t="s">
        <v>182</v>
      </c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 t="s">
        <v>8</v>
      </c>
      <c r="BZ3" s="143"/>
      <c r="CA3" s="143"/>
      <c r="CB3" s="143"/>
      <c r="CC3" s="143"/>
      <c r="CD3" s="143"/>
      <c r="CE3" s="143"/>
      <c r="CF3" s="143"/>
      <c r="CG3" s="143"/>
      <c r="CH3" s="143"/>
      <c r="CI3" s="143"/>
      <c r="CJ3" s="143"/>
      <c r="CK3" s="143"/>
      <c r="CL3" s="143"/>
      <c r="CM3" s="143"/>
      <c r="CN3" s="143"/>
      <c r="CO3" s="143" t="s">
        <v>166</v>
      </c>
      <c r="CP3" s="143"/>
      <c r="CQ3" s="143"/>
      <c r="CR3" s="143"/>
      <c r="CS3" s="143"/>
      <c r="CT3" s="143"/>
      <c r="CU3" s="143"/>
      <c r="CV3" s="143"/>
      <c r="CW3" s="143"/>
      <c r="CX3" s="143"/>
      <c r="CY3" s="143"/>
      <c r="CZ3" s="143"/>
      <c r="DA3" s="143"/>
      <c r="DB3" s="143"/>
      <c r="DC3" s="143"/>
      <c r="DD3" s="143"/>
    </row>
    <row r="4" spans="1:108" s="47" customFormat="1" ht="18.75" customHeight="1" thickBot="1">
      <c r="A4" s="138">
        <v>1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4">
        <v>2</v>
      </c>
      <c r="AC4" s="134"/>
      <c r="AD4" s="134"/>
      <c r="AE4" s="134"/>
      <c r="AF4" s="134"/>
      <c r="AG4" s="134"/>
      <c r="AH4" s="134">
        <v>3</v>
      </c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>
        <v>4</v>
      </c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>
        <v>5</v>
      </c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48">
        <v>6</v>
      </c>
      <c r="CP4" s="148"/>
      <c r="CQ4" s="148"/>
      <c r="CR4" s="148"/>
      <c r="CS4" s="148"/>
      <c r="CT4" s="148"/>
      <c r="CU4" s="148"/>
      <c r="CV4" s="148"/>
      <c r="CW4" s="148"/>
      <c r="CX4" s="148"/>
      <c r="CY4" s="148"/>
      <c r="CZ4" s="148"/>
      <c r="DA4" s="148"/>
      <c r="DB4" s="148"/>
      <c r="DC4" s="148"/>
      <c r="DD4" s="148"/>
    </row>
    <row r="5" spans="1:108" s="48" customFormat="1" ht="23.25" customHeight="1">
      <c r="A5" s="130" t="s">
        <v>183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1"/>
      <c r="AB5" s="132" t="s">
        <v>184</v>
      </c>
      <c r="AC5" s="133"/>
      <c r="AD5" s="133"/>
      <c r="AE5" s="133"/>
      <c r="AF5" s="133"/>
      <c r="AG5" s="133"/>
      <c r="AH5" s="133" t="s">
        <v>18</v>
      </c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5">
        <f>BC28</f>
        <v>2356116.3</v>
      </c>
      <c r="BD5" s="149"/>
      <c r="BE5" s="149"/>
      <c r="BF5" s="149"/>
      <c r="BG5" s="149"/>
      <c r="BH5" s="149"/>
      <c r="BI5" s="149"/>
      <c r="BJ5" s="149"/>
      <c r="BK5" s="149"/>
      <c r="BL5" s="149"/>
      <c r="BM5" s="149"/>
      <c r="BN5" s="149"/>
      <c r="BO5" s="149"/>
      <c r="BP5" s="149"/>
      <c r="BQ5" s="149"/>
      <c r="BR5" s="149"/>
      <c r="BS5" s="149"/>
      <c r="BT5" s="149"/>
      <c r="BU5" s="149"/>
      <c r="BV5" s="149"/>
      <c r="BW5" s="149"/>
      <c r="BX5" s="149"/>
      <c r="BY5" s="135">
        <f>BY28</f>
        <v>177656.1499999999</v>
      </c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6" t="s">
        <v>19</v>
      </c>
      <c r="CP5" s="136"/>
      <c r="CQ5" s="136"/>
      <c r="CR5" s="136"/>
      <c r="CS5" s="136"/>
      <c r="CT5" s="136"/>
      <c r="CU5" s="136"/>
      <c r="CV5" s="136"/>
      <c r="CW5" s="136"/>
      <c r="CX5" s="136"/>
      <c r="CY5" s="136"/>
      <c r="CZ5" s="136"/>
      <c r="DA5" s="136"/>
      <c r="DB5" s="136"/>
      <c r="DC5" s="136"/>
      <c r="DD5" s="137"/>
    </row>
    <row r="6" spans="1:108" s="48" customFormat="1" ht="13.5" customHeight="1">
      <c r="A6" s="144" t="s">
        <v>185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5"/>
      <c r="AB6" s="116" t="s">
        <v>186</v>
      </c>
      <c r="AC6" s="117"/>
      <c r="AD6" s="117"/>
      <c r="AE6" s="117"/>
      <c r="AF6" s="117"/>
      <c r="AG6" s="118"/>
      <c r="AH6" s="121" t="s">
        <v>18</v>
      </c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8"/>
      <c r="BC6" s="109" t="s">
        <v>19</v>
      </c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4"/>
      <c r="BY6" s="109" t="s">
        <v>19</v>
      </c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4"/>
      <c r="CO6" s="109" t="s">
        <v>19</v>
      </c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1"/>
    </row>
    <row r="7" spans="1:108" ht="23.25" customHeight="1">
      <c r="A7" s="126" t="s">
        <v>187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7"/>
      <c r="AB7" s="119"/>
      <c r="AC7" s="82"/>
      <c r="AD7" s="82"/>
      <c r="AE7" s="82"/>
      <c r="AF7" s="82"/>
      <c r="AG7" s="120"/>
      <c r="AH7" s="12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120"/>
      <c r="BC7" s="112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115"/>
      <c r="BY7" s="112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115"/>
      <c r="CO7" s="112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113"/>
    </row>
    <row r="8" spans="1:108" ht="13.5" customHeight="1">
      <c r="A8" s="128" t="s">
        <v>188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9"/>
      <c r="AB8" s="116"/>
      <c r="AC8" s="117"/>
      <c r="AD8" s="117"/>
      <c r="AE8" s="117"/>
      <c r="AF8" s="117"/>
      <c r="AG8" s="118"/>
      <c r="AH8" s="121" t="s">
        <v>19</v>
      </c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8"/>
      <c r="BC8" s="109" t="s">
        <v>19</v>
      </c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4"/>
      <c r="BY8" s="109" t="s">
        <v>19</v>
      </c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4"/>
      <c r="CO8" s="109" t="s">
        <v>19</v>
      </c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1"/>
    </row>
    <row r="9" spans="1:108" ht="13.5" customHeight="1">
      <c r="A9" s="146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7"/>
      <c r="AB9" s="119"/>
      <c r="AC9" s="82"/>
      <c r="AD9" s="82"/>
      <c r="AE9" s="82"/>
      <c r="AF9" s="82"/>
      <c r="AG9" s="120"/>
      <c r="AH9" s="12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120"/>
      <c r="BC9" s="112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115"/>
      <c r="BY9" s="112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115"/>
      <c r="CO9" s="112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113"/>
    </row>
    <row r="10" spans="1:108" ht="13.5" customHeight="1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4"/>
      <c r="AB10" s="89" t="s">
        <v>186</v>
      </c>
      <c r="AC10" s="90"/>
      <c r="AD10" s="90"/>
      <c r="AE10" s="90"/>
      <c r="AF10" s="90"/>
      <c r="AG10" s="90"/>
      <c r="AH10" s="90" t="s">
        <v>19</v>
      </c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125" t="s">
        <v>19</v>
      </c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 t="s">
        <v>19</v>
      </c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99" t="s">
        <v>19</v>
      </c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100"/>
    </row>
    <row r="11" spans="1:108" ht="13.5" customHeight="1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4"/>
      <c r="AB11" s="89" t="s">
        <v>186</v>
      </c>
      <c r="AC11" s="90"/>
      <c r="AD11" s="90"/>
      <c r="AE11" s="90"/>
      <c r="AF11" s="90"/>
      <c r="AG11" s="90"/>
      <c r="AH11" s="90" t="s">
        <v>19</v>
      </c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125" t="s">
        <v>19</v>
      </c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 t="s">
        <v>19</v>
      </c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99" t="s">
        <v>19</v>
      </c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100"/>
    </row>
    <row r="12" spans="1:108" ht="13.5" customHeight="1">
      <c r="A12" s="123"/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4"/>
      <c r="AB12" s="89"/>
      <c r="AC12" s="90"/>
      <c r="AD12" s="90"/>
      <c r="AE12" s="90"/>
      <c r="AF12" s="90"/>
      <c r="AG12" s="90"/>
      <c r="AH12" s="90" t="s">
        <v>19</v>
      </c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9" t="s">
        <v>19</v>
      </c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 t="s">
        <v>19</v>
      </c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 t="s">
        <v>19</v>
      </c>
      <c r="CP12" s="99"/>
      <c r="CQ12" s="99"/>
      <c r="CR12" s="99"/>
      <c r="CS12" s="99"/>
      <c r="CT12" s="99"/>
      <c r="CU12" s="99"/>
      <c r="CV12" s="99"/>
      <c r="CW12" s="99"/>
      <c r="CX12" s="99"/>
      <c r="CY12" s="99"/>
      <c r="CZ12" s="99"/>
      <c r="DA12" s="99"/>
      <c r="DB12" s="99"/>
      <c r="DC12" s="99"/>
      <c r="DD12" s="100"/>
    </row>
    <row r="13" spans="1:108" ht="13.5" customHeight="1">
      <c r="A13" s="123"/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4"/>
      <c r="AB13" s="89"/>
      <c r="AC13" s="90"/>
      <c r="AD13" s="90"/>
      <c r="AE13" s="90"/>
      <c r="AF13" s="90"/>
      <c r="AG13" s="90"/>
      <c r="AH13" s="90" t="s">
        <v>19</v>
      </c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9" t="s">
        <v>19</v>
      </c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 t="s">
        <v>19</v>
      </c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 t="s">
        <v>19</v>
      </c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100"/>
    </row>
    <row r="14" spans="1:108" ht="13.5" customHeight="1">
      <c r="A14" s="123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4"/>
      <c r="AB14" s="89"/>
      <c r="AC14" s="90"/>
      <c r="AD14" s="90"/>
      <c r="AE14" s="90"/>
      <c r="AF14" s="90"/>
      <c r="AG14" s="90"/>
      <c r="AH14" s="90" t="s">
        <v>19</v>
      </c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9" t="s">
        <v>19</v>
      </c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 t="s">
        <v>19</v>
      </c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 t="s">
        <v>19</v>
      </c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100"/>
    </row>
    <row r="15" spans="1:108" ht="13.5" customHeight="1">
      <c r="A15" s="123"/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4"/>
      <c r="AB15" s="89"/>
      <c r="AC15" s="90"/>
      <c r="AD15" s="90"/>
      <c r="AE15" s="90"/>
      <c r="AF15" s="90"/>
      <c r="AG15" s="90"/>
      <c r="AH15" s="90" t="s">
        <v>19</v>
      </c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9" t="s">
        <v>19</v>
      </c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 t="s">
        <v>19</v>
      </c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 t="s">
        <v>19</v>
      </c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100"/>
    </row>
    <row r="16" spans="1:108" ht="13.5" customHeight="1">
      <c r="A16" s="123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4"/>
      <c r="AB16" s="89"/>
      <c r="AC16" s="90"/>
      <c r="AD16" s="90"/>
      <c r="AE16" s="90"/>
      <c r="AF16" s="90"/>
      <c r="AG16" s="90"/>
      <c r="AH16" s="90" t="s">
        <v>19</v>
      </c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9" t="s">
        <v>19</v>
      </c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 t="s">
        <v>19</v>
      </c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 t="s">
        <v>19</v>
      </c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100"/>
    </row>
    <row r="17" spans="1:108" ht="13.5" customHeight="1">
      <c r="A17" s="123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4"/>
      <c r="AB17" s="89"/>
      <c r="AC17" s="90"/>
      <c r="AD17" s="90"/>
      <c r="AE17" s="90"/>
      <c r="AF17" s="90"/>
      <c r="AG17" s="90"/>
      <c r="AH17" s="90" t="s">
        <v>19</v>
      </c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9" t="s">
        <v>19</v>
      </c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 t="s">
        <v>19</v>
      </c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 t="s">
        <v>19</v>
      </c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100"/>
    </row>
    <row r="18" spans="1:108" ht="13.5" customHeight="1">
      <c r="A18" s="123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4"/>
      <c r="AB18" s="89"/>
      <c r="AC18" s="90"/>
      <c r="AD18" s="90"/>
      <c r="AE18" s="90"/>
      <c r="AF18" s="90"/>
      <c r="AG18" s="90"/>
      <c r="AH18" s="90" t="s">
        <v>19</v>
      </c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9" t="s">
        <v>19</v>
      </c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 t="s">
        <v>19</v>
      </c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 t="s">
        <v>19</v>
      </c>
      <c r="CP18" s="99"/>
      <c r="CQ18" s="99"/>
      <c r="CR18" s="99"/>
      <c r="CS18" s="99"/>
      <c r="CT18" s="99"/>
      <c r="CU18" s="99"/>
      <c r="CV18" s="99"/>
      <c r="CW18" s="99"/>
      <c r="CX18" s="99"/>
      <c r="CY18" s="99"/>
      <c r="CZ18" s="99"/>
      <c r="DA18" s="99"/>
      <c r="DB18" s="99"/>
      <c r="DC18" s="99"/>
      <c r="DD18" s="100"/>
    </row>
    <row r="19" spans="1:108" ht="13.5" customHeight="1">
      <c r="A19" s="123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4"/>
      <c r="AB19" s="89"/>
      <c r="AC19" s="90"/>
      <c r="AD19" s="90"/>
      <c r="AE19" s="90"/>
      <c r="AF19" s="90"/>
      <c r="AG19" s="90"/>
      <c r="AH19" s="90" t="s">
        <v>19</v>
      </c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9" t="s">
        <v>19</v>
      </c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 t="s">
        <v>19</v>
      </c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 t="s">
        <v>19</v>
      </c>
      <c r="CP19" s="99"/>
      <c r="CQ19" s="99"/>
      <c r="CR19" s="99"/>
      <c r="CS19" s="99"/>
      <c r="CT19" s="99"/>
      <c r="CU19" s="99"/>
      <c r="CV19" s="99"/>
      <c r="CW19" s="99"/>
      <c r="CX19" s="99"/>
      <c r="CY19" s="99"/>
      <c r="CZ19" s="99"/>
      <c r="DA19" s="99"/>
      <c r="DB19" s="99"/>
      <c r="DC19" s="99"/>
      <c r="DD19" s="100"/>
    </row>
    <row r="20" spans="1:108" ht="13.5" customHeight="1">
      <c r="A20" s="123"/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4"/>
      <c r="AB20" s="89"/>
      <c r="AC20" s="90"/>
      <c r="AD20" s="90"/>
      <c r="AE20" s="90"/>
      <c r="AF20" s="90"/>
      <c r="AG20" s="90"/>
      <c r="AH20" s="90" t="s">
        <v>19</v>
      </c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9" t="s">
        <v>19</v>
      </c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 t="s">
        <v>19</v>
      </c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 t="s">
        <v>19</v>
      </c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9"/>
      <c r="DD20" s="100"/>
    </row>
    <row r="21" spans="1:108" s="48" customFormat="1" ht="23.25" customHeight="1">
      <c r="A21" s="104" t="s">
        <v>189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5"/>
      <c r="AB21" s="89" t="s">
        <v>190</v>
      </c>
      <c r="AC21" s="90"/>
      <c r="AD21" s="90"/>
      <c r="AE21" s="90"/>
      <c r="AF21" s="90"/>
      <c r="AG21" s="90"/>
      <c r="AH21" s="90" t="s">
        <v>18</v>
      </c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9" t="s">
        <v>19</v>
      </c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 t="s">
        <v>19</v>
      </c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 t="s">
        <v>19</v>
      </c>
      <c r="CP21" s="99"/>
      <c r="CQ21" s="99"/>
      <c r="CR21" s="99"/>
      <c r="CS21" s="99"/>
      <c r="CT21" s="99"/>
      <c r="CU21" s="99"/>
      <c r="CV21" s="99"/>
      <c r="CW21" s="99"/>
      <c r="CX21" s="99"/>
      <c r="CY21" s="99"/>
      <c r="CZ21" s="99"/>
      <c r="DA21" s="99"/>
      <c r="DB21" s="99"/>
      <c r="DC21" s="99"/>
      <c r="DD21" s="100"/>
    </row>
    <row r="22" spans="1:108" s="48" customFormat="1" ht="12.75" customHeight="1">
      <c r="A22" s="144" t="s">
        <v>188</v>
      </c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5"/>
      <c r="AB22" s="116"/>
      <c r="AC22" s="117"/>
      <c r="AD22" s="117"/>
      <c r="AE22" s="117"/>
      <c r="AF22" s="117"/>
      <c r="AG22" s="118"/>
      <c r="AH22" s="121" t="s">
        <v>19</v>
      </c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8"/>
      <c r="BC22" s="109" t="s">
        <v>19</v>
      </c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4"/>
      <c r="BY22" s="109" t="s">
        <v>19</v>
      </c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0"/>
      <c r="CN22" s="114"/>
      <c r="CO22" s="109" t="s">
        <v>19</v>
      </c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0"/>
      <c r="DB22" s="110"/>
      <c r="DC22" s="110"/>
      <c r="DD22" s="111"/>
    </row>
    <row r="23" spans="1:108" s="48" customFormat="1" ht="13.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1"/>
      <c r="AB23" s="119"/>
      <c r="AC23" s="82"/>
      <c r="AD23" s="82"/>
      <c r="AE23" s="82"/>
      <c r="AF23" s="82"/>
      <c r="AG23" s="120"/>
      <c r="AH23" s="12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120"/>
      <c r="BC23" s="112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115"/>
      <c r="BY23" s="112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115"/>
      <c r="CO23" s="112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113"/>
    </row>
    <row r="24" spans="1:108" s="48" customFormat="1" ht="13.5" customHeight="1">
      <c r="A24" s="102"/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3"/>
      <c r="AB24" s="89"/>
      <c r="AC24" s="90"/>
      <c r="AD24" s="90"/>
      <c r="AE24" s="90"/>
      <c r="AF24" s="90"/>
      <c r="AG24" s="90"/>
      <c r="AH24" s="90" t="s">
        <v>19</v>
      </c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9" t="s">
        <v>19</v>
      </c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 t="s">
        <v>19</v>
      </c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 t="s">
        <v>19</v>
      </c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100"/>
    </row>
    <row r="25" spans="1:108" s="48" customFormat="1" ht="13.5" customHeight="1">
      <c r="A25" s="102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3"/>
      <c r="AB25" s="89"/>
      <c r="AC25" s="90"/>
      <c r="AD25" s="90"/>
      <c r="AE25" s="90"/>
      <c r="AF25" s="90"/>
      <c r="AG25" s="90"/>
      <c r="AH25" s="90" t="s">
        <v>19</v>
      </c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9" t="s">
        <v>19</v>
      </c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 t="s">
        <v>19</v>
      </c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 t="s">
        <v>19</v>
      </c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100"/>
    </row>
    <row r="26" spans="1:108" s="48" customFormat="1" ht="13.5" customHeight="1">
      <c r="A26" s="102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3"/>
      <c r="AB26" s="89"/>
      <c r="AC26" s="90"/>
      <c r="AD26" s="90"/>
      <c r="AE26" s="90"/>
      <c r="AF26" s="90"/>
      <c r="AG26" s="90"/>
      <c r="AH26" s="90" t="s">
        <v>19</v>
      </c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9" t="s">
        <v>19</v>
      </c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 t="s">
        <v>19</v>
      </c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 t="s">
        <v>19</v>
      </c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100"/>
    </row>
    <row r="27" spans="1:108" s="48" customFormat="1" ht="13.5" customHeight="1">
      <c r="A27" s="102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3"/>
      <c r="AB27" s="89"/>
      <c r="AC27" s="90"/>
      <c r="AD27" s="90"/>
      <c r="AE27" s="90"/>
      <c r="AF27" s="90"/>
      <c r="AG27" s="90"/>
      <c r="AH27" s="90" t="s">
        <v>19</v>
      </c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9" t="s">
        <v>19</v>
      </c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 t="s">
        <v>19</v>
      </c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 t="s">
        <v>19</v>
      </c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100"/>
    </row>
    <row r="28" spans="1:108" s="48" customFormat="1" ht="13.5" customHeight="1">
      <c r="A28" s="102" t="s">
        <v>191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3"/>
      <c r="AB28" s="89" t="s">
        <v>192</v>
      </c>
      <c r="AC28" s="90"/>
      <c r="AD28" s="90"/>
      <c r="AE28" s="90"/>
      <c r="AF28" s="90"/>
      <c r="AG28" s="90"/>
      <c r="AH28" s="90" t="s">
        <v>162</v>
      </c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5">
        <f>BC29+BC31</f>
        <v>2356116.3</v>
      </c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>
        <f>BY29+BY31</f>
        <v>177656.1499999999</v>
      </c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9" t="s">
        <v>19</v>
      </c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100"/>
    </row>
    <row r="29" spans="1:108" s="48" customFormat="1" ht="23.25" customHeight="1">
      <c r="A29" s="104" t="s">
        <v>193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5"/>
      <c r="AB29" s="89" t="s">
        <v>194</v>
      </c>
      <c r="AC29" s="90"/>
      <c r="AD29" s="90"/>
      <c r="AE29" s="90"/>
      <c r="AF29" s="90"/>
      <c r="AG29" s="90"/>
      <c r="AH29" s="90" t="s">
        <v>163</v>
      </c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106">
        <v>-7859018.64</v>
      </c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8"/>
      <c r="BY29" s="96">
        <v>-2361155.12</v>
      </c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8"/>
      <c r="CO29" s="99" t="s">
        <v>195</v>
      </c>
      <c r="CP29" s="99"/>
      <c r="CQ29" s="99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100"/>
    </row>
    <row r="30" spans="1:108" s="48" customFormat="1" ht="13.5" customHeight="1">
      <c r="A30" s="102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3"/>
      <c r="AB30" s="89"/>
      <c r="AC30" s="90"/>
      <c r="AD30" s="90"/>
      <c r="AE30" s="90"/>
      <c r="AF30" s="90"/>
      <c r="AG30" s="90"/>
      <c r="AH30" s="90" t="s">
        <v>19</v>
      </c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101" t="s">
        <v>19</v>
      </c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 t="s">
        <v>19</v>
      </c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1"/>
      <c r="CM30" s="101"/>
      <c r="CN30" s="101"/>
      <c r="CO30" s="99" t="s">
        <v>195</v>
      </c>
      <c r="CP30" s="99"/>
      <c r="CQ30" s="99"/>
      <c r="CR30" s="99"/>
      <c r="CS30" s="99"/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100"/>
    </row>
    <row r="31" spans="1:108" s="48" customFormat="1" ht="23.25" customHeight="1">
      <c r="A31" s="87" t="s">
        <v>196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8"/>
      <c r="AB31" s="89" t="s">
        <v>197</v>
      </c>
      <c r="AC31" s="90"/>
      <c r="AD31" s="90"/>
      <c r="AE31" s="90"/>
      <c r="AF31" s="90"/>
      <c r="AG31" s="90"/>
      <c r="AH31" s="90" t="s">
        <v>164</v>
      </c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5">
        <v>10215134.94</v>
      </c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>
        <v>2538811.27</v>
      </c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9" t="s">
        <v>195</v>
      </c>
      <c r="CP31" s="99"/>
      <c r="CQ31" s="99"/>
      <c r="CR31" s="99"/>
      <c r="CS31" s="99"/>
      <c r="CT31" s="99"/>
      <c r="CU31" s="99"/>
      <c r="CV31" s="99"/>
      <c r="CW31" s="99"/>
      <c r="CX31" s="99"/>
      <c r="CY31" s="99"/>
      <c r="CZ31" s="99"/>
      <c r="DA31" s="99"/>
      <c r="DB31" s="99"/>
      <c r="DC31" s="99"/>
      <c r="DD31" s="100"/>
    </row>
    <row r="32" spans="1:108" ht="14.25" customHeight="1" thickBot="1">
      <c r="A32" s="91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2"/>
      <c r="AB32" s="93"/>
      <c r="AC32" s="94"/>
      <c r="AD32" s="94"/>
      <c r="AE32" s="94"/>
      <c r="AF32" s="94"/>
      <c r="AG32" s="94"/>
      <c r="AH32" s="94" t="s">
        <v>19</v>
      </c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85" t="s">
        <v>19</v>
      </c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 t="s">
        <v>19</v>
      </c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 t="s">
        <v>195</v>
      </c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6"/>
    </row>
    <row r="33" spans="29:32" ht="16.5" customHeight="1">
      <c r="AC33" s="49"/>
      <c r="AD33" s="49"/>
      <c r="AE33" s="49"/>
      <c r="AF33" s="49"/>
    </row>
    <row r="34" spans="1:65" s="50" customFormat="1" ht="11.25">
      <c r="A34" s="50" t="s">
        <v>198</v>
      </c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L34" s="83" t="s">
        <v>199</v>
      </c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</row>
    <row r="35" spans="15:65" s="50" customFormat="1" ht="11.25">
      <c r="O35" s="84" t="s">
        <v>200</v>
      </c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L35" s="84" t="s">
        <v>201</v>
      </c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</row>
    <row r="36" spans="19:98" s="50" customFormat="1" ht="11.25"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2"/>
      <c r="BC36" s="52"/>
      <c r="BD36" s="52"/>
      <c r="BE36" s="52"/>
      <c r="BF36" s="52"/>
      <c r="BG36" s="51"/>
      <c r="BH36" s="51"/>
      <c r="BI36" s="51"/>
      <c r="BJ36" s="51"/>
      <c r="BK36" s="51"/>
      <c r="BL36" s="51"/>
      <c r="BM36" s="51"/>
      <c r="BN36" s="51"/>
      <c r="BO36" s="51"/>
      <c r="CL36" s="51"/>
      <c r="CM36" s="51"/>
      <c r="CN36" s="51"/>
      <c r="CO36" s="51"/>
      <c r="CP36" s="51"/>
      <c r="CQ36" s="51"/>
      <c r="CR36" s="51"/>
      <c r="CS36" s="51"/>
      <c r="CT36" s="51"/>
    </row>
    <row r="37" s="50" customFormat="1" ht="11.25">
      <c r="A37" s="50" t="s">
        <v>202</v>
      </c>
    </row>
    <row r="38" spans="1:73" s="50" customFormat="1" ht="11.25">
      <c r="A38" s="50" t="s">
        <v>203</v>
      </c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T38" s="83" t="s">
        <v>204</v>
      </c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</row>
    <row r="39" spans="1:103" s="52" customFormat="1" ht="12.75" customHeight="1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X39" s="84" t="s">
        <v>200</v>
      </c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T39" s="84" t="s">
        <v>201</v>
      </c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</row>
    <row r="40" spans="75:103" s="50" customFormat="1" ht="11.25"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</row>
    <row r="41" spans="1:69" s="50" customFormat="1" ht="11.25">
      <c r="A41" s="50" t="s">
        <v>205</v>
      </c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P41" s="83" t="s">
        <v>206</v>
      </c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</row>
    <row r="42" spans="19:69" s="52" customFormat="1" ht="11.25" customHeight="1">
      <c r="S42" s="84" t="s">
        <v>200</v>
      </c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50"/>
      <c r="AN42" s="50"/>
      <c r="AP42" s="84" t="s">
        <v>201</v>
      </c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</row>
    <row r="43" s="50" customFormat="1" ht="11.25">
      <c r="AX43" s="54"/>
    </row>
    <row r="44" spans="1:35" s="50" customFormat="1" ht="11.25">
      <c r="A44" s="81" t="s">
        <v>207</v>
      </c>
      <c r="B44" s="81"/>
      <c r="C44" s="82" t="s">
        <v>209</v>
      </c>
      <c r="D44" s="82"/>
      <c r="E44" s="82"/>
      <c r="F44" s="82"/>
      <c r="G44" s="79" t="s">
        <v>207</v>
      </c>
      <c r="H44" s="79"/>
      <c r="I44" s="82" t="s">
        <v>299</v>
      </c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79">
        <v>20</v>
      </c>
      <c r="AB44" s="79"/>
      <c r="AC44" s="79"/>
      <c r="AD44" s="79"/>
      <c r="AE44" s="80" t="s">
        <v>210</v>
      </c>
      <c r="AF44" s="80"/>
      <c r="AG44" s="80"/>
      <c r="AH44" s="80"/>
      <c r="AI44" s="50" t="s">
        <v>208</v>
      </c>
    </row>
    <row r="45" ht="0.75" customHeight="1"/>
  </sheetData>
  <sheetProtection/>
  <mergeCells count="185">
    <mergeCell ref="A22:AA22"/>
    <mergeCell ref="CO4:DD4"/>
    <mergeCell ref="BC5:BX5"/>
    <mergeCell ref="A25:AA25"/>
    <mergeCell ref="A14:AA14"/>
    <mergeCell ref="A16:AA16"/>
    <mergeCell ref="A18:AA18"/>
    <mergeCell ref="A20:AA20"/>
    <mergeCell ref="A15:AA15"/>
    <mergeCell ref="A23:AA23"/>
    <mergeCell ref="A24:AA24"/>
    <mergeCell ref="A10:AA10"/>
    <mergeCell ref="A12:AA12"/>
    <mergeCell ref="AB4:AG4"/>
    <mergeCell ref="A9:AA9"/>
    <mergeCell ref="AB6:AG7"/>
    <mergeCell ref="BC4:BX4"/>
    <mergeCell ref="CO5:DD5"/>
    <mergeCell ref="A4:AA4"/>
    <mergeCell ref="CK1:DD1"/>
    <mergeCell ref="A2:DD2"/>
    <mergeCell ref="A3:AA3"/>
    <mergeCell ref="AB3:AG3"/>
    <mergeCell ref="AH3:BB3"/>
    <mergeCell ref="BC3:BX3"/>
    <mergeCell ref="BY3:CN3"/>
    <mergeCell ref="CO3:DD3"/>
    <mergeCell ref="BC6:BX7"/>
    <mergeCell ref="A5:AA5"/>
    <mergeCell ref="AB5:AG5"/>
    <mergeCell ref="AH5:BB5"/>
    <mergeCell ref="AH4:BB4"/>
    <mergeCell ref="BY5:CN5"/>
    <mergeCell ref="A6:AA6"/>
    <mergeCell ref="BY6:CN7"/>
    <mergeCell ref="BY4:CN4"/>
    <mergeCell ref="BY10:CN10"/>
    <mergeCell ref="CO6:DD7"/>
    <mergeCell ref="A7:AA7"/>
    <mergeCell ref="A8:AA8"/>
    <mergeCell ref="AB8:AG9"/>
    <mergeCell ref="AH8:BB9"/>
    <mergeCell ref="BC8:BX9"/>
    <mergeCell ref="BY8:CN9"/>
    <mergeCell ref="CO8:DD9"/>
    <mergeCell ref="AH6:BB7"/>
    <mergeCell ref="CO10:DD10"/>
    <mergeCell ref="A11:AA11"/>
    <mergeCell ref="AB11:AG11"/>
    <mergeCell ref="AH11:BB11"/>
    <mergeCell ref="BC11:BX11"/>
    <mergeCell ref="BY11:CN11"/>
    <mergeCell ref="CO11:DD11"/>
    <mergeCell ref="AB10:AG10"/>
    <mergeCell ref="AH10:BB10"/>
    <mergeCell ref="BC10:BX10"/>
    <mergeCell ref="A13:AA13"/>
    <mergeCell ref="AB13:AG13"/>
    <mergeCell ref="AH13:BB13"/>
    <mergeCell ref="BC13:BX13"/>
    <mergeCell ref="BY13:CN13"/>
    <mergeCell ref="CO13:DD13"/>
    <mergeCell ref="BC16:BX16"/>
    <mergeCell ref="AB14:AG14"/>
    <mergeCell ref="AH14:BB14"/>
    <mergeCell ref="BC14:BX14"/>
    <mergeCell ref="BY14:CN14"/>
    <mergeCell ref="CO12:DD12"/>
    <mergeCell ref="AB12:AG12"/>
    <mergeCell ref="AH12:BB12"/>
    <mergeCell ref="BC12:BX12"/>
    <mergeCell ref="BY12:CN12"/>
    <mergeCell ref="CO14:DD14"/>
    <mergeCell ref="BY15:CN15"/>
    <mergeCell ref="CO15:DD15"/>
    <mergeCell ref="AB15:AG15"/>
    <mergeCell ref="AH15:BB15"/>
    <mergeCell ref="BC15:BX15"/>
    <mergeCell ref="CO16:DD16"/>
    <mergeCell ref="A17:AA17"/>
    <mergeCell ref="AB17:AG17"/>
    <mergeCell ref="AH17:BB17"/>
    <mergeCell ref="BC17:BX17"/>
    <mergeCell ref="BY17:CN17"/>
    <mergeCell ref="CO17:DD17"/>
    <mergeCell ref="AB16:AG16"/>
    <mergeCell ref="BY16:CN16"/>
    <mergeCell ref="AH16:BB16"/>
    <mergeCell ref="A19:AA19"/>
    <mergeCell ref="AB19:AG19"/>
    <mergeCell ref="AH19:BB19"/>
    <mergeCell ref="BC19:BX19"/>
    <mergeCell ref="BY19:CN19"/>
    <mergeCell ref="CO19:DD19"/>
    <mergeCell ref="CO21:DD21"/>
    <mergeCell ref="AB20:AG20"/>
    <mergeCell ref="AH20:BB20"/>
    <mergeCell ref="BC20:BX20"/>
    <mergeCell ref="BY20:CN20"/>
    <mergeCell ref="CO18:DD18"/>
    <mergeCell ref="AB18:AG18"/>
    <mergeCell ref="AH18:BB18"/>
    <mergeCell ref="BC18:BX18"/>
    <mergeCell ref="BY18:CN18"/>
    <mergeCell ref="AB24:AG24"/>
    <mergeCell ref="AH24:BB24"/>
    <mergeCell ref="AB22:AG23"/>
    <mergeCell ref="AH22:BB23"/>
    <mergeCell ref="CO20:DD20"/>
    <mergeCell ref="A21:AA21"/>
    <mergeCell ref="AB21:AG21"/>
    <mergeCell ref="AH21:BB21"/>
    <mergeCell ref="BC21:BX21"/>
    <mergeCell ref="BY21:CN21"/>
    <mergeCell ref="AH25:BB25"/>
    <mergeCell ref="BC25:BX25"/>
    <mergeCell ref="BY25:CN25"/>
    <mergeCell ref="CO22:DD23"/>
    <mergeCell ref="BC24:BX24"/>
    <mergeCell ref="BY24:CN24"/>
    <mergeCell ref="CO24:DD24"/>
    <mergeCell ref="BC22:BX23"/>
    <mergeCell ref="BY22:CN23"/>
    <mergeCell ref="AH27:BB27"/>
    <mergeCell ref="BC27:BX27"/>
    <mergeCell ref="CO25:DD25"/>
    <mergeCell ref="A26:AA26"/>
    <mergeCell ref="AB26:AG26"/>
    <mergeCell ref="AH26:BB26"/>
    <mergeCell ref="BC26:BX26"/>
    <mergeCell ref="BY26:CN26"/>
    <mergeCell ref="CO26:DD26"/>
    <mergeCell ref="AB25:AG25"/>
    <mergeCell ref="BY27:CN27"/>
    <mergeCell ref="CO27:DD27"/>
    <mergeCell ref="A28:AA28"/>
    <mergeCell ref="AB28:AG28"/>
    <mergeCell ref="AH28:BB28"/>
    <mergeCell ref="BC28:BX28"/>
    <mergeCell ref="BY28:CN28"/>
    <mergeCell ref="CO28:DD28"/>
    <mergeCell ref="A27:AA27"/>
    <mergeCell ref="AB27:AG27"/>
    <mergeCell ref="A30:AA30"/>
    <mergeCell ref="AB30:AG30"/>
    <mergeCell ref="AH30:BB30"/>
    <mergeCell ref="BC30:BX30"/>
    <mergeCell ref="A29:AA29"/>
    <mergeCell ref="AB29:AG29"/>
    <mergeCell ref="AH29:BB29"/>
    <mergeCell ref="BC29:BX29"/>
    <mergeCell ref="BY29:CN29"/>
    <mergeCell ref="CO29:DD29"/>
    <mergeCell ref="BY30:CN30"/>
    <mergeCell ref="CO30:DD30"/>
    <mergeCell ref="BY31:CN31"/>
    <mergeCell ref="CO31:DD31"/>
    <mergeCell ref="A31:AA31"/>
    <mergeCell ref="AB31:AG31"/>
    <mergeCell ref="A32:AA32"/>
    <mergeCell ref="AB32:AG32"/>
    <mergeCell ref="AH32:BB32"/>
    <mergeCell ref="BC32:BX32"/>
    <mergeCell ref="AH31:BB31"/>
    <mergeCell ref="BC31:BX31"/>
    <mergeCell ref="O34:AH34"/>
    <mergeCell ref="AL34:BM34"/>
    <mergeCell ref="O35:AH35"/>
    <mergeCell ref="AL35:BM35"/>
    <mergeCell ref="BY32:CN32"/>
    <mergeCell ref="CO32:DD32"/>
    <mergeCell ref="S41:AL41"/>
    <mergeCell ref="AP41:BQ41"/>
    <mergeCell ref="S42:AL42"/>
    <mergeCell ref="AP42:BQ42"/>
    <mergeCell ref="X38:AQ38"/>
    <mergeCell ref="AT38:BU38"/>
    <mergeCell ref="X39:AQ39"/>
    <mergeCell ref="AT39:BU39"/>
    <mergeCell ref="AA44:AD44"/>
    <mergeCell ref="AE44:AH44"/>
    <mergeCell ref="A44:B44"/>
    <mergeCell ref="C44:F44"/>
    <mergeCell ref="G44:H44"/>
    <mergeCell ref="I44:Z44"/>
  </mergeCells>
  <printOptions/>
  <pageMargins left="0.196850393700787" right="0.196850393700787" top="0.196850393700787" bottom="0.38" header="0.196850393700787" footer="0.196850393700787"/>
  <pageSetup horizontalDpi="300" verticalDpi="300" orientation="portrait" paperSize="8" r:id="rId1"/>
  <headerFooter alignWithMargins="0">
    <oddFooter>&amp;C&amp;"Arial,Regular"&amp;8 - 3 -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2016-07-08T09:04:37Z</cp:lastPrinted>
  <dcterms:created xsi:type="dcterms:W3CDTF">2015-07-31T08:36:50Z</dcterms:created>
  <dcterms:modified xsi:type="dcterms:W3CDTF">2016-07-08T09:46:20Z</dcterms:modified>
  <cp:category/>
  <cp:version/>
  <cp:contentType/>
  <cp:contentStatus/>
</cp:coreProperties>
</file>