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<sst xmlns="http://schemas.openxmlformats.org/spreadsheetml/2006/main" count="96" uniqueCount="65">
  <si>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</si>
  <si>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</si>
  <si>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</si>
  <si>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</si>
  <si>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</si>
  <si>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</si>
  <si>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</si>
  <si>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</si>
  <si>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</si>
  <si>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</si>
  <si>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</si>
  <si>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</si>
  <si>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</si>
  <si>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</si>
  <si>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</si>
  <si>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</si>
  <si>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</si>
  <si>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</si>
  <si>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</si>
  <si>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</si>
  <si>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</si>
  <si>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</si>
  <si>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</si>
  <si>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</si>
  <si>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</si>
  <si>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</si>
  <si>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</si>
  <si>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</si>
  <si>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</si>
  <si>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</si>
  <si>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</si>
  <si>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</si>
  <si>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</si>
  <si>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</si>
  <si>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</si>
  <si>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</si>
  <si>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</si>
  <si>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</si>
  <si>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</si>
  <si>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</si>
  <si>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</si>
  <si>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</si>
  <si>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</si>
  <si>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</si>
  <si>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</si>
  <si>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</si>
  <si>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</si>
  <si>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</si>
  <si>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</si>
  <si>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</si>
  <si>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</si>
  <si>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</si>
  <si>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</si>
  <si>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</si>
  <si>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</si>
  <si>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</si>
  <si>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</si>
  <si>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</si>
  <si>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</si>
  <si>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</si>
  <si>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</si>
  <si>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</si>
  <si>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</si>
  <si>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</si>
  <si>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01.10.2015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</si>
</sst>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75" zoomScaleSheetLayoutView="75" workbookViewId="0" topLeftCell="B1">
      <selection activeCell="H38" sqref="H38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3"/>
      <c r="H1" s="44"/>
      <c r="K1" s="39" t="s">
        <v>29</v>
      </c>
      <c r="L1" s="40"/>
    </row>
    <row r="2" spans="1:12" ht="36.7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1" t="s">
        <v>22</v>
      </c>
      <c r="B5" s="41"/>
      <c r="C5" s="41"/>
      <c r="D5" s="41"/>
      <c r="E5" s="41"/>
      <c r="F5" s="41"/>
      <c r="G5" s="41"/>
      <c r="H5" s="41"/>
      <c r="I5" s="41"/>
      <c r="J5" s="41"/>
    </row>
    <row r="7" ht="18.75" customHeight="1"/>
    <row r="8" spans="1:12" s="2" customFormat="1" ht="18.75">
      <c r="A8" s="28" t="s">
        <v>27</v>
      </c>
      <c r="B8" s="28" t="s">
        <v>0</v>
      </c>
      <c r="C8" s="28" t="s">
        <v>1</v>
      </c>
      <c r="D8" s="28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28"/>
      <c r="B9" s="28"/>
      <c r="C9" s="28"/>
      <c r="D9" s="28"/>
      <c r="E9" s="34" t="s">
        <v>21</v>
      </c>
      <c r="F9" s="49" t="s">
        <v>5</v>
      </c>
      <c r="G9" s="50"/>
      <c r="H9" s="50"/>
      <c r="I9" s="34" t="s">
        <v>21</v>
      </c>
      <c r="J9" s="49" t="s">
        <v>5</v>
      </c>
      <c r="K9" s="50"/>
      <c r="L9" s="5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28"/>
      <c r="B10" s="28"/>
      <c r="C10" s="28"/>
      <c r="D10" s="28"/>
      <c r="E10" s="35"/>
      <c r="F10" s="49"/>
      <c r="G10" s="50"/>
      <c r="H10" s="50"/>
      <c r="I10" s="35"/>
      <c r="J10" s="49"/>
      <c r="K10" s="50"/>
      <c r="L10" s="5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28"/>
      <c r="B11" s="28"/>
      <c r="C11" s="28"/>
      <c r="D11" s="28"/>
      <c r="E11" s="35"/>
      <c r="F11" s="32" t="s">
        <v>6</v>
      </c>
      <c r="G11" s="32" t="s">
        <v>4</v>
      </c>
      <c r="H11" s="32" t="s">
        <v>3</v>
      </c>
      <c r="I11" s="35"/>
      <c r="J11" s="32" t="s">
        <v>6</v>
      </c>
      <c r="K11" s="32" t="s">
        <v>4</v>
      </c>
      <c r="L11" s="32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51"/>
      <c r="B12" s="51"/>
      <c r="C12" s="29"/>
      <c r="D12" s="29"/>
      <c r="E12" s="36"/>
      <c r="F12" s="33"/>
      <c r="G12" s="33"/>
      <c r="H12" s="33"/>
      <c r="I12" s="36"/>
      <c r="J12" s="33"/>
      <c r="K12" s="33"/>
      <c r="L12" s="33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96300</v>
      </c>
      <c r="F14" s="22" t="s">
        <v>42</v>
      </c>
      <c r="G14" s="22"/>
      <c r="H14" s="22">
        <v>96300</v>
      </c>
      <c r="I14" s="22">
        <f>SUM(J14:L14)</f>
        <v>13500</v>
      </c>
      <c r="J14" s="22"/>
      <c r="K14" s="22"/>
      <c r="L14" s="22">
        <v>13500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96300</v>
      </c>
      <c r="F16" s="21">
        <f>SUM(F14:F15)</f>
        <v>0</v>
      </c>
      <c r="G16" s="21"/>
      <c r="H16" s="21">
        <f>SUM(H14:H15)</f>
        <v>96300</v>
      </c>
      <c r="I16" s="21">
        <f>SUM(I14:I15)</f>
        <v>13500</v>
      </c>
      <c r="J16" s="21">
        <f>SUM(J14:J15)</f>
        <v>0</v>
      </c>
      <c r="K16" s="21">
        <f>SUM(K14:K15)</f>
        <v>0</v>
      </c>
      <c r="L16" s="21">
        <f>SUM(L14:L15)</f>
        <v>13500</v>
      </c>
    </row>
    <row r="17" spans="1:12" s="2" customFormat="1" ht="144" customHeight="1" hidden="1">
      <c r="A17" s="46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47"/>
      <c r="B18" s="30" t="s">
        <v>32</v>
      </c>
      <c r="C18" s="30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5000</v>
      </c>
      <c r="J18" s="22"/>
      <c r="K18" s="22">
        <v>0</v>
      </c>
      <c r="L18" s="22">
        <v>5000</v>
      </c>
    </row>
    <row r="19" spans="1:12" s="2" customFormat="1" ht="18.75">
      <c r="A19" s="48"/>
      <c r="B19" s="31"/>
      <c r="C19" s="31"/>
      <c r="D19" s="16" t="s">
        <v>61</v>
      </c>
      <c r="E19" s="22">
        <f>H19</f>
        <v>154700</v>
      </c>
      <c r="F19" s="22">
        <f>SUM(F17:F17)</f>
        <v>0</v>
      </c>
      <c r="G19" s="22">
        <f>G17</f>
        <v>0</v>
      </c>
      <c r="H19" s="22">
        <v>154700</v>
      </c>
      <c r="I19" s="22">
        <f t="shared" si="0"/>
        <v>117000</v>
      </c>
      <c r="J19" s="22">
        <f>SUM(J17:J17)</f>
        <v>0</v>
      </c>
      <c r="K19" s="22">
        <f>SUM(K17:K17)</f>
        <v>0</v>
      </c>
      <c r="L19" s="22">
        <v>117000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161700</v>
      </c>
      <c r="F20" s="21">
        <f>SUM(F18:F18)</f>
        <v>0</v>
      </c>
      <c r="G20" s="21">
        <f>G18</f>
        <v>0</v>
      </c>
      <c r="H20" s="21">
        <f>H18+H19</f>
        <v>161700</v>
      </c>
      <c r="I20" s="22">
        <f t="shared" si="0"/>
        <v>122000</v>
      </c>
      <c r="J20" s="21">
        <f>SUM(J18:J18)</f>
        <v>0</v>
      </c>
      <c r="K20" s="21">
        <f>SUM(K18:K18)</f>
        <v>0</v>
      </c>
      <c r="L20" s="21">
        <f>L18+L19</f>
        <v>122000</v>
      </c>
    </row>
    <row r="21" spans="1:12" s="10" customFormat="1" ht="18.75" hidden="1">
      <c r="A21" s="46" t="s">
        <v>45</v>
      </c>
      <c r="B21" s="52" t="s">
        <v>36</v>
      </c>
      <c r="C21" s="52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47"/>
      <c r="B22" s="53"/>
      <c r="C22" s="53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47"/>
      <c r="B23" s="53"/>
      <c r="C23" s="53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10700</v>
      </c>
      <c r="J23" s="22"/>
      <c r="K23" s="22"/>
      <c r="L23" s="22">
        <v>10700</v>
      </c>
    </row>
    <row r="24" spans="1:12" s="2" customFormat="1" ht="18.75">
      <c r="A24" s="47"/>
      <c r="B24" s="53"/>
      <c r="C24" s="53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227446.32</v>
      </c>
      <c r="J24" s="22"/>
      <c r="K24" s="22"/>
      <c r="L24" s="22">
        <v>227446.32</v>
      </c>
    </row>
    <row r="25" spans="1:12" s="2" customFormat="1" ht="18.75">
      <c r="A25" s="47"/>
      <c r="B25" s="53"/>
      <c r="C25" s="53"/>
      <c r="D25" s="19" t="s">
        <v>62</v>
      </c>
      <c r="E25" s="22">
        <f>H25</f>
        <v>1921200</v>
      </c>
      <c r="F25" s="22"/>
      <c r="G25" s="22">
        <v>0</v>
      </c>
      <c r="H25" s="22">
        <v>1921200</v>
      </c>
      <c r="I25" s="22">
        <f t="shared" si="0"/>
        <v>1119514.95</v>
      </c>
      <c r="J25" s="22"/>
      <c r="K25" s="22"/>
      <c r="L25" s="22">
        <v>1119514.95</v>
      </c>
    </row>
    <row r="26" spans="1:12" s="2" customFormat="1" ht="18.75">
      <c r="A26" s="48"/>
      <c r="B26" s="54"/>
      <c r="C26" s="54"/>
      <c r="D26" s="19" t="s">
        <v>63</v>
      </c>
      <c r="E26" s="22">
        <f t="shared" si="1"/>
        <v>134200</v>
      </c>
      <c r="F26" s="22"/>
      <c r="G26" s="22">
        <v>0</v>
      </c>
      <c r="H26" s="22">
        <v>134200</v>
      </c>
      <c r="I26" s="22">
        <f t="shared" si="0"/>
        <v>92051.4</v>
      </c>
      <c r="J26" s="22"/>
      <c r="K26" s="22">
        <v>0</v>
      </c>
      <c r="L26" s="22">
        <v>92051.4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2410900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2410900</v>
      </c>
      <c r="I27" s="21">
        <f>K27+L27</f>
        <v>1449712.67</v>
      </c>
      <c r="J27" s="21">
        <f t="shared" si="2"/>
        <v>0</v>
      </c>
      <c r="K27" s="21">
        <f t="shared" si="2"/>
        <v>0</v>
      </c>
      <c r="L27" s="21">
        <f>L22+L23+L24+L25+L26</f>
        <v>1449712.67</v>
      </c>
    </row>
    <row r="28" spans="1:12" s="2" customFormat="1" ht="96" customHeight="1">
      <c r="A28" s="46" t="s">
        <v>51</v>
      </c>
      <c r="B28" s="52" t="s">
        <v>41</v>
      </c>
      <c r="C28" s="19" t="s">
        <v>52</v>
      </c>
      <c r="D28" s="19" t="s">
        <v>31</v>
      </c>
      <c r="E28" s="22">
        <f>SUM(F28:H28)</f>
        <v>70000</v>
      </c>
      <c r="F28" s="22"/>
      <c r="G28" s="22"/>
      <c r="H28" s="22">
        <v>70000</v>
      </c>
      <c r="I28" s="22">
        <f>SUM(J28:L28)</f>
        <v>35412.39</v>
      </c>
      <c r="J28" s="22"/>
      <c r="K28" s="22"/>
      <c r="L28" s="22">
        <v>35412.39</v>
      </c>
    </row>
    <row r="29" spans="1:12" s="2" customFormat="1" ht="27" customHeight="1" hidden="1">
      <c r="A29" s="47"/>
      <c r="B29" s="53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47"/>
      <c r="B30" s="53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47"/>
      <c r="B31" s="53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48"/>
      <c r="B32" s="54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70000</v>
      </c>
      <c r="F33" s="21">
        <f t="shared" si="3"/>
        <v>0</v>
      </c>
      <c r="G33" s="21">
        <f t="shared" si="3"/>
        <v>0</v>
      </c>
      <c r="H33" s="21">
        <f t="shared" si="3"/>
        <v>70000</v>
      </c>
      <c r="I33" s="21">
        <f t="shared" si="3"/>
        <v>35412.39</v>
      </c>
      <c r="J33" s="21">
        <f t="shared" si="3"/>
        <v>0</v>
      </c>
      <c r="K33" s="21">
        <f t="shared" si="3"/>
        <v>0</v>
      </c>
      <c r="L33" s="21">
        <f t="shared" si="3"/>
        <v>35412.39</v>
      </c>
    </row>
    <row r="34" spans="1:12" s="2" customFormat="1" ht="18.75" customHeight="1">
      <c r="A34" s="55" t="s">
        <v>53</v>
      </c>
      <c r="B34" s="52" t="s">
        <v>38</v>
      </c>
      <c r="C34" s="52" t="s">
        <v>54</v>
      </c>
      <c r="D34" s="19" t="s">
        <v>31</v>
      </c>
      <c r="E34" s="22">
        <f>F34+G34+H34</f>
        <v>487900</v>
      </c>
      <c r="F34" s="22"/>
      <c r="G34" s="22"/>
      <c r="H34" s="22">
        <v>487900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56"/>
      <c r="B35" s="54"/>
      <c r="C35" s="53"/>
      <c r="D35" s="19" t="s">
        <v>31</v>
      </c>
      <c r="E35" s="22">
        <f>F35+G35+H35</f>
        <v>1604732.68</v>
      </c>
      <c r="F35" s="22"/>
      <c r="G35" s="22">
        <v>0</v>
      </c>
      <c r="H35" s="22">
        <f>1597732.68+7000</f>
        <v>1604732.68</v>
      </c>
      <c r="I35" s="22">
        <f>SUM(J35:L35)</f>
        <v>739885</v>
      </c>
      <c r="J35" s="22"/>
      <c r="K35" s="22">
        <v>0</v>
      </c>
      <c r="L35" s="22">
        <v>739885</v>
      </c>
    </row>
    <row r="36" spans="1:12" s="2" customFormat="1" ht="18.75" customHeight="1" hidden="1">
      <c r="A36" s="56"/>
      <c r="B36" s="19"/>
      <c r="C36" s="53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56"/>
      <c r="B37" s="19" t="s">
        <v>41</v>
      </c>
      <c r="C37" s="53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57"/>
      <c r="B38" s="19" t="s">
        <v>37</v>
      </c>
      <c r="C38" s="54"/>
      <c r="D38" s="19" t="s">
        <v>31</v>
      </c>
      <c r="E38" s="22">
        <f>SUM(F38:H38)</f>
        <v>455800</v>
      </c>
      <c r="F38" s="22"/>
      <c r="G38" s="22"/>
      <c r="H38" s="22">
        <v>455800</v>
      </c>
      <c r="I38" s="22">
        <f>K38+L38</f>
        <v>215441.09</v>
      </c>
      <c r="J38" s="22"/>
      <c r="K38" s="22"/>
      <c r="L38" s="22">
        <v>215441.09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2548432.6799999997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2548432.6799999997</v>
      </c>
      <c r="I39" s="21">
        <f t="shared" si="4"/>
        <v>955326.09</v>
      </c>
      <c r="J39" s="21">
        <f t="shared" si="4"/>
        <v>0</v>
      </c>
      <c r="K39" s="21">
        <f t="shared" si="4"/>
        <v>0</v>
      </c>
      <c r="L39" s="21">
        <f t="shared" si="4"/>
        <v>955326.09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10000</v>
      </c>
      <c r="J40" s="22"/>
      <c r="K40" s="22"/>
      <c r="L40" s="22">
        <v>10000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10000</v>
      </c>
      <c r="J42" s="21">
        <f>SUM(J38:J41)</f>
        <v>0</v>
      </c>
      <c r="K42" s="21"/>
      <c r="L42" s="21">
        <f>L40</f>
        <v>10000</v>
      </c>
    </row>
    <row r="43" spans="1:12" s="10" customFormat="1" ht="18.75" customHeight="1" hidden="1">
      <c r="A43" s="46" t="s">
        <v>56</v>
      </c>
      <c r="B43" s="25" t="s">
        <v>41</v>
      </c>
      <c r="C43" s="52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47"/>
      <c r="B44" s="26"/>
      <c r="C44" s="53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47"/>
      <c r="B45" s="26" t="s">
        <v>41</v>
      </c>
      <c r="C45" s="53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70.5" customHeight="1">
      <c r="A46" s="47"/>
      <c r="B46" s="26" t="s">
        <v>37</v>
      </c>
      <c r="C46" s="53"/>
      <c r="D46" s="24">
        <v>244</v>
      </c>
      <c r="E46" s="24">
        <f>H46</f>
        <v>17400</v>
      </c>
      <c r="F46" s="24"/>
      <c r="G46" s="24"/>
      <c r="H46" s="24">
        <f>12000+5400</f>
        <v>17400</v>
      </c>
      <c r="I46" s="24">
        <f>L46</f>
        <v>12000</v>
      </c>
      <c r="J46" s="24"/>
      <c r="K46" s="24"/>
      <c r="L46" s="24">
        <v>12000</v>
      </c>
    </row>
    <row r="47" spans="1:12" s="2" customFormat="1" ht="28.5" customHeight="1">
      <c r="A47" s="48"/>
      <c r="B47" s="27" t="s">
        <v>41</v>
      </c>
      <c r="C47" s="54"/>
      <c r="D47" s="19" t="s">
        <v>61</v>
      </c>
      <c r="E47" s="22">
        <f>SUM(F47:H47)</f>
        <v>47450</v>
      </c>
      <c r="F47" s="22"/>
      <c r="G47" s="22"/>
      <c r="H47" s="22">
        <v>47450</v>
      </c>
      <c r="I47" s="22">
        <f>SUM(J47:L47)</f>
        <v>38400</v>
      </c>
      <c r="J47" s="22"/>
      <c r="K47" s="22"/>
      <c r="L47" s="22">
        <v>38400</v>
      </c>
    </row>
    <row r="48" spans="1:12" s="10" customFormat="1" ht="18.75">
      <c r="A48" s="8" t="s">
        <v>28</v>
      </c>
      <c r="B48" s="20"/>
      <c r="C48" s="20"/>
      <c r="D48" s="20"/>
      <c r="E48" s="21">
        <f>E45+E46+E47</f>
        <v>64850</v>
      </c>
      <c r="F48" s="21">
        <f>F45+F46+F47</f>
        <v>0</v>
      </c>
      <c r="G48" s="21">
        <f>G45+G46+G47</f>
        <v>0</v>
      </c>
      <c r="H48" s="21">
        <f>H45+H46+H47</f>
        <v>64850</v>
      </c>
      <c r="I48" s="21">
        <f>I45+I46+I47</f>
        <v>50400</v>
      </c>
      <c r="J48" s="21">
        <f>J47+J45</f>
        <v>0</v>
      </c>
      <c r="K48" s="21">
        <f>K47+K45</f>
        <v>0</v>
      </c>
      <c r="L48" s="21">
        <f>L45+L46+L47</f>
        <v>50400</v>
      </c>
    </row>
    <row r="49" spans="1:12" s="2" customFormat="1" ht="18.75" hidden="1">
      <c r="A49" s="7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</row>
    <row r="50" spans="1:12" s="2" customFormat="1" ht="18.75" hidden="1">
      <c r="A50" s="7"/>
      <c r="B50" s="19"/>
      <c r="C50" s="19"/>
      <c r="D50" s="19"/>
      <c r="E50" s="22">
        <f>SUM(F50:H50)</f>
        <v>0</v>
      </c>
      <c r="F50" s="22"/>
      <c r="G50" s="22"/>
      <c r="H50" s="22"/>
      <c r="I50" s="22">
        <f>SUM(J50:L50)</f>
        <v>0</v>
      </c>
      <c r="J50" s="22"/>
      <c r="K50" s="22"/>
      <c r="L50" s="22"/>
    </row>
    <row r="51" spans="1:12" s="10" customFormat="1" ht="18.75" hidden="1">
      <c r="A51" s="8" t="s">
        <v>28</v>
      </c>
      <c r="B51" s="20"/>
      <c r="C51" s="20"/>
      <c r="D51" s="20"/>
      <c r="E51" s="21">
        <f>E49</f>
        <v>0</v>
      </c>
      <c r="F51" s="21">
        <f>SUM(F39:F50)</f>
        <v>0</v>
      </c>
      <c r="G51" s="21">
        <f>G49</f>
        <v>0</v>
      </c>
      <c r="H51" s="21">
        <f>H49</f>
        <v>0</v>
      </c>
      <c r="I51" s="21">
        <f>I49</f>
        <v>0</v>
      </c>
      <c r="J51" s="21">
        <f>SUM(J39:J50)</f>
        <v>0</v>
      </c>
      <c r="K51" s="21">
        <f>K49</f>
        <v>0</v>
      </c>
      <c r="L51" s="21">
        <f>L49</f>
        <v>0</v>
      </c>
    </row>
    <row r="52" spans="1:12" s="2" customFormat="1" ht="54">
      <c r="A52" s="7" t="s">
        <v>59</v>
      </c>
      <c r="B52" s="19" t="s">
        <v>34</v>
      </c>
      <c r="C52" s="19" t="s">
        <v>60</v>
      </c>
      <c r="D52" s="19" t="s">
        <v>35</v>
      </c>
      <c r="E52" s="22">
        <f>SUM(F52:H52)</f>
        <v>149768.25</v>
      </c>
      <c r="F52" s="22"/>
      <c r="G52" s="22"/>
      <c r="H52" s="22">
        <v>149768.25</v>
      </c>
      <c r="I52" s="22">
        <f>SUM(J52:L52)</f>
        <v>83497.06</v>
      </c>
      <c r="J52" s="22"/>
      <c r="K52" s="22"/>
      <c r="L52" s="22">
        <v>83497.06</v>
      </c>
    </row>
    <row r="53" spans="1:12" s="2" customFormat="1" ht="18.75" hidden="1">
      <c r="A53" s="7"/>
      <c r="B53" s="19"/>
      <c r="C53" s="19"/>
      <c r="D53" s="19"/>
      <c r="E53" s="22">
        <f>SUM(F53:H53)</f>
        <v>0</v>
      </c>
      <c r="F53" s="22"/>
      <c r="G53" s="22"/>
      <c r="H53" s="22"/>
      <c r="I53" s="22">
        <f>SUM(J53:L53)</f>
        <v>0</v>
      </c>
      <c r="J53" s="22"/>
      <c r="K53" s="22"/>
      <c r="L53" s="22"/>
    </row>
    <row r="54" spans="1:12" s="10" customFormat="1" ht="18.75">
      <c r="A54" s="8" t="s">
        <v>28</v>
      </c>
      <c r="B54" s="20"/>
      <c r="C54" s="20"/>
      <c r="D54" s="20"/>
      <c r="E54" s="21">
        <f>E52</f>
        <v>149768.25</v>
      </c>
      <c r="F54" s="21">
        <f>SUM(F42:F53)</f>
        <v>0</v>
      </c>
      <c r="G54" s="21"/>
      <c r="H54" s="21">
        <f>H52</f>
        <v>149768.25</v>
      </c>
      <c r="I54" s="21">
        <f>I52</f>
        <v>83497.06</v>
      </c>
      <c r="J54" s="21">
        <f>SUM(J42:J53)</f>
        <v>0</v>
      </c>
      <c r="K54" s="21"/>
      <c r="L54" s="21">
        <f>L52</f>
        <v>83497.06</v>
      </c>
    </row>
    <row r="55" spans="1:12" s="2" customFormat="1" ht="18.75" hidden="1">
      <c r="A55" s="11" t="s">
        <v>18</v>
      </c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</row>
    <row r="56" spans="1:12" s="2" customFormat="1" ht="18" customHeight="1">
      <c r="A56" s="7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10" customFormat="1" ht="18.75">
      <c r="A57" s="9" t="s">
        <v>24</v>
      </c>
      <c r="B57" s="20"/>
      <c r="C57" s="20"/>
      <c r="D57" s="20"/>
      <c r="E57" s="21">
        <f>E54+E48+E42+E39+E33+E27+E20+E16</f>
        <v>5511950.93</v>
      </c>
      <c r="F57" s="21">
        <f aca="true" t="shared" si="5" ref="F57:L57">F54+F48+F42+F39+F33+F27+F20+F16</f>
        <v>0</v>
      </c>
      <c r="G57" s="21">
        <f t="shared" si="5"/>
        <v>0</v>
      </c>
      <c r="H57" s="21">
        <f t="shared" si="5"/>
        <v>5511950.93</v>
      </c>
      <c r="I57" s="21">
        <f t="shared" si="5"/>
        <v>2719848.21</v>
      </c>
      <c r="J57" s="21">
        <f t="shared" si="5"/>
        <v>0</v>
      </c>
      <c r="K57" s="21">
        <f t="shared" si="5"/>
        <v>0</v>
      </c>
      <c r="L57" s="21">
        <f t="shared" si="5"/>
        <v>2719848.21</v>
      </c>
    </row>
    <row r="58" spans="1:12" s="10" customFormat="1" ht="18">
      <c r="A58" s="12"/>
      <c r="B58" s="12"/>
      <c r="C58" s="12"/>
      <c r="D58" s="12"/>
      <c r="E58" s="13"/>
      <c r="F58" s="13"/>
      <c r="G58" s="13"/>
      <c r="H58" s="13"/>
      <c r="I58" s="13" t="s">
        <v>42</v>
      </c>
      <c r="J58" s="13"/>
      <c r="K58" s="13"/>
      <c r="L58" s="13"/>
    </row>
    <row r="59" spans="1:12" ht="18">
      <c r="A59" s="14" t="s">
        <v>23</v>
      </c>
      <c r="B59" s="2"/>
      <c r="C59" s="2"/>
      <c r="D59" s="2"/>
      <c r="E59" s="2" t="s">
        <v>33</v>
      </c>
      <c r="F59" s="2"/>
      <c r="G59" s="2"/>
      <c r="I59" s="2"/>
      <c r="J59" s="2"/>
      <c r="K59" s="2"/>
      <c r="L59" s="17"/>
    </row>
    <row r="60" spans="1:11" ht="18">
      <c r="A60" s="14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4" t="s">
        <v>19</v>
      </c>
      <c r="B61" s="2"/>
      <c r="C61" s="2"/>
      <c r="D61" s="2"/>
      <c r="E61" s="2" t="s">
        <v>39</v>
      </c>
      <c r="F61" s="2"/>
      <c r="G61" s="2"/>
      <c r="I61" s="2"/>
      <c r="J61" s="2"/>
      <c r="K61" s="2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36">
      <c r="A63" s="14" t="s">
        <v>20</v>
      </c>
      <c r="B63" s="2"/>
      <c r="C63" s="2"/>
      <c r="D63" s="2"/>
      <c r="E63" s="2" t="s">
        <v>40</v>
      </c>
      <c r="F63" s="2"/>
      <c r="G63" s="2"/>
      <c r="I63" s="2"/>
      <c r="J63" s="2"/>
      <c r="K63" s="2"/>
    </row>
    <row r="64" ht="18">
      <c r="K64" s="2"/>
    </row>
  </sheetData>
  <sheetProtection/>
  <mergeCells count="34">
    <mergeCell ref="A43:A47"/>
    <mergeCell ref="C43:C47"/>
    <mergeCell ref="A21:A26"/>
    <mergeCell ref="B21:B26"/>
    <mergeCell ref="C21:C26"/>
    <mergeCell ref="A34:A38"/>
    <mergeCell ref="A28:A32"/>
    <mergeCell ref="B34:B35"/>
    <mergeCell ref="C34:C38"/>
    <mergeCell ref="B28:B3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K1:L1"/>
    <mergeCell ref="A5:J5"/>
    <mergeCell ref="A4:J4"/>
    <mergeCell ref="G1:H1"/>
    <mergeCell ref="A2:J2"/>
    <mergeCell ref="C8:C12"/>
    <mergeCell ref="B18:B19"/>
    <mergeCell ref="C18:C19"/>
    <mergeCell ref="G11:G12"/>
    <mergeCell ref="E9:E12"/>
    <mergeCell ref="D8:D12"/>
    <mergeCell ref="E8:H8"/>
    <mergeCell ref="F11:F12"/>
    <mergeCell ref="H11:H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2015-09-01T20:36:50Z</cp:lastPrinted>
  <dcterms:created xsi:type="dcterms:W3CDTF">2007-07-10T07:46:12Z</dcterms:created>
  <dcterms:modified xsi:type="dcterms:W3CDTF">2015-10-01T07:09:41Z</dcterms:modified>
  <cp:category/>
  <cp:version/>
  <cp:contentType/>
  <cp:contentStatus/>
</cp:coreProperties>
</file>