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'0100'!$A$1:$J$42</definedName>
  </definedNames>
  <calcPr fullCalcOnLoad="1"/>
</workbook>
</file>

<file path=xl/sharedStrings.xml><?xml version="1.0" encoding="utf-8"?>
<sst xmlns="http://schemas.openxmlformats.org/spreadsheetml/2006/main" count="60" uniqueCount="45">
  <si>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</si>
  <si>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</si>
  <si>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</si>
  <si>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</si>
  <si>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</si>
  <si>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</si>
  <si>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</si>
  <si>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</si>
  <si>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</si>
  <si>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</si>
  <si>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</si>
  <si>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</si>
  <si>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</si>
  <si>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</si>
  <si>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</si>
  <si>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</si>
  <si>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</si>
  <si>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</si>
  <si>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</si>
  <si>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</si>
  <si>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</si>
  <si>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</si>
  <si>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</si>
  <si>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</si>
  <si>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</si>
  <si>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Киевское сельское поселение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</si>
  <si>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</si>
  <si>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</si>
  <si>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</si>
  <si>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Муниципальная программа Киевского сельского поселения  «Развитие транспортной системы»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</si>
  <si>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</si>
  <si>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 xml:space="preserve">Муниципальная программа Киевского сельского поселения «Социальная поддержка граждан» </t>
  </si>
  <si>
    <t>Агеев М.Е.</t>
  </si>
  <si>
    <t>Романченко О.Л.</t>
  </si>
  <si>
    <t>0113</t>
  </si>
  <si>
    <t>0705</t>
  </si>
  <si>
    <t>0309</t>
  </si>
  <si>
    <t>0801</t>
  </si>
  <si>
    <t>0409</t>
  </si>
  <si>
    <t>0503</t>
  </si>
  <si>
    <t>0502</t>
  </si>
  <si>
    <t>Муниципальная программа Киевского сельского поселения  «Энергоэффективность и развитие энергетики»</t>
  </si>
  <si>
    <t>1001</t>
  </si>
  <si>
    <t>Ступченко Н.Б., (863-88-35-4-69)</t>
  </si>
  <si>
    <t>по состоянию  на 1 мая 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</si>
</sst>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1"/>
  <sheetViews>
    <sheetView tabSelected="1" view="pageBreakPreview" zoomScale="75" zoomScaleSheetLayoutView="75" workbookViewId="0" topLeftCell="A1">
      <selection activeCell="L28" sqref="L28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7.00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3"/>
      <c r="H1" s="25" t="s">
        <v>21</v>
      </c>
      <c r="I1" s="26"/>
      <c r="J1" s="26"/>
    </row>
    <row r="2" spans="1:10" s="5" customFormat="1" ht="18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5" customFormat="1" ht="12.7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5" customFormat="1" ht="36.75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5" customFormat="1" ht="36.75" customHeight="1">
      <c r="A5" s="27" t="s">
        <v>44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4" customFormat="1" ht="18.75">
      <c r="A6" s="28" t="s">
        <v>16</v>
      </c>
      <c r="B6" s="28" t="s">
        <v>0</v>
      </c>
      <c r="C6" s="35" t="s">
        <v>15</v>
      </c>
      <c r="D6" s="36"/>
      <c r="E6" s="36"/>
      <c r="F6" s="36"/>
      <c r="G6" s="35" t="s">
        <v>5</v>
      </c>
      <c r="H6" s="36"/>
      <c r="I6" s="36"/>
      <c r="J6" s="36"/>
    </row>
    <row r="7" spans="1:17" s="4" customFormat="1" ht="18.75" customHeight="1">
      <c r="A7" s="28"/>
      <c r="B7" s="28"/>
      <c r="C7" s="31" t="s">
        <v>12</v>
      </c>
      <c r="D7" s="34" t="s">
        <v>3</v>
      </c>
      <c r="E7" s="34"/>
      <c r="F7" s="34"/>
      <c r="G7" s="31" t="s">
        <v>12</v>
      </c>
      <c r="H7" s="34" t="s">
        <v>3</v>
      </c>
      <c r="I7" s="34"/>
      <c r="J7" s="34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28"/>
      <c r="B8" s="28"/>
      <c r="C8" s="32"/>
      <c r="D8" s="34"/>
      <c r="E8" s="34"/>
      <c r="F8" s="34"/>
      <c r="G8" s="32"/>
      <c r="H8" s="34"/>
      <c r="I8" s="34"/>
      <c r="J8" s="34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28"/>
      <c r="B9" s="28"/>
      <c r="C9" s="32"/>
      <c r="D9" s="29" t="s">
        <v>4</v>
      </c>
      <c r="E9" s="29" t="s">
        <v>2</v>
      </c>
      <c r="F9" s="29" t="s">
        <v>1</v>
      </c>
      <c r="G9" s="32"/>
      <c r="H9" s="29" t="s">
        <v>4</v>
      </c>
      <c r="I9" s="29" t="s">
        <v>2</v>
      </c>
      <c r="J9" s="29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28"/>
      <c r="B10" s="28"/>
      <c r="C10" s="33"/>
      <c r="D10" s="30"/>
      <c r="E10" s="30"/>
      <c r="F10" s="30"/>
      <c r="G10" s="33"/>
      <c r="H10" s="30"/>
      <c r="I10" s="30"/>
      <c r="J10" s="30"/>
      <c r="K10" s="2"/>
      <c r="L10" s="2"/>
      <c r="M10" s="2"/>
      <c r="N10" s="2"/>
      <c r="O10" s="2"/>
      <c r="P10" s="2"/>
      <c r="Q10" s="2"/>
    </row>
    <row r="11" spans="1:10" s="5" customFormat="1" ht="48.75" customHeigh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6" customFormat="1" ht="63" customHeight="1">
      <c r="A12" s="40" t="s">
        <v>26</v>
      </c>
      <c r="B12" s="14" t="s">
        <v>34</v>
      </c>
      <c r="C12" s="15">
        <f>SUM(D12:F12)</f>
        <v>46418.64</v>
      </c>
      <c r="D12" s="15"/>
      <c r="E12" s="15"/>
      <c r="F12" s="15">
        <v>46418.64</v>
      </c>
      <c r="G12" s="15">
        <f>SUM(H12:J12)</f>
        <v>4500</v>
      </c>
      <c r="H12" s="15"/>
      <c r="I12" s="15"/>
      <c r="J12" s="15">
        <v>4500</v>
      </c>
    </row>
    <row r="13" spans="1:10" s="16" customFormat="1" ht="15.75">
      <c r="A13" s="41"/>
      <c r="B13" s="14" t="s">
        <v>35</v>
      </c>
      <c r="C13" s="15">
        <f>SUM(D13:F13)</f>
        <v>14400</v>
      </c>
      <c r="D13" s="15"/>
      <c r="E13" s="15"/>
      <c r="F13" s="15">
        <v>14400</v>
      </c>
      <c r="G13" s="15">
        <f>SUM(H13:J13)</f>
        <v>14400</v>
      </c>
      <c r="H13" s="15"/>
      <c r="I13" s="15"/>
      <c r="J13" s="15">
        <v>14400</v>
      </c>
    </row>
    <row r="14" spans="1:10" s="20" customFormat="1" ht="15.75">
      <c r="A14" s="17" t="s">
        <v>17</v>
      </c>
      <c r="B14" s="18"/>
      <c r="C14" s="19">
        <f aca="true" t="shared" si="0" ref="C14:J14">SUM(C12:C13)</f>
        <v>60818.64</v>
      </c>
      <c r="D14" s="19">
        <f t="shared" si="0"/>
        <v>0</v>
      </c>
      <c r="E14" s="19">
        <f t="shared" si="0"/>
        <v>0</v>
      </c>
      <c r="F14" s="19">
        <f t="shared" si="0"/>
        <v>60818.64</v>
      </c>
      <c r="G14" s="19">
        <f t="shared" si="0"/>
        <v>18900</v>
      </c>
      <c r="H14" s="19">
        <f t="shared" si="0"/>
        <v>0</v>
      </c>
      <c r="I14" s="19">
        <f t="shared" si="0"/>
        <v>0</v>
      </c>
      <c r="J14" s="19">
        <f t="shared" si="0"/>
        <v>18900</v>
      </c>
    </row>
    <row r="15" spans="1:10" s="16" customFormat="1" ht="78.75">
      <c r="A15" s="14" t="s">
        <v>27</v>
      </c>
      <c r="B15" s="14" t="s">
        <v>36</v>
      </c>
      <c r="C15" s="15">
        <f>SUM(D15:F15)</f>
        <v>155900</v>
      </c>
      <c r="D15" s="15"/>
      <c r="E15" s="15"/>
      <c r="F15" s="15">
        <v>155900</v>
      </c>
      <c r="G15" s="15">
        <f>SUM(H15:J15)</f>
        <v>71700</v>
      </c>
      <c r="H15" s="15"/>
      <c r="I15" s="15"/>
      <c r="J15" s="15">
        <v>71700</v>
      </c>
    </row>
    <row r="16" spans="1:10" s="16" customFormat="1" ht="15.75">
      <c r="A16" s="14"/>
      <c r="B16" s="14"/>
      <c r="C16" s="15">
        <f>SUM(D16:F16)</f>
        <v>0</v>
      </c>
      <c r="D16" s="15"/>
      <c r="E16" s="15"/>
      <c r="F16" s="15"/>
      <c r="G16" s="15">
        <f>SUM(H16:J16)</f>
        <v>0</v>
      </c>
      <c r="H16" s="15"/>
      <c r="I16" s="15"/>
      <c r="J16" s="15"/>
    </row>
    <row r="17" spans="1:10" s="20" customFormat="1" ht="15.75">
      <c r="A17" s="17" t="s">
        <v>17</v>
      </c>
      <c r="B17" s="18"/>
      <c r="C17" s="19">
        <f aca="true" t="shared" si="1" ref="C17:J17">SUM(C15:C16)</f>
        <v>155900</v>
      </c>
      <c r="D17" s="19">
        <f t="shared" si="1"/>
        <v>0</v>
      </c>
      <c r="E17" s="19">
        <f t="shared" si="1"/>
        <v>0</v>
      </c>
      <c r="F17" s="19">
        <f t="shared" si="1"/>
        <v>155900</v>
      </c>
      <c r="G17" s="19">
        <f t="shared" si="1"/>
        <v>71700</v>
      </c>
      <c r="H17" s="19">
        <f t="shared" si="1"/>
        <v>0</v>
      </c>
      <c r="I17" s="19">
        <f t="shared" si="1"/>
        <v>0</v>
      </c>
      <c r="J17" s="19">
        <f t="shared" si="1"/>
        <v>71700</v>
      </c>
    </row>
    <row r="18" spans="1:10" s="16" customFormat="1" ht="47.25">
      <c r="A18" s="14" t="s">
        <v>28</v>
      </c>
      <c r="B18" s="14" t="s">
        <v>37</v>
      </c>
      <c r="C18" s="15">
        <f>SUM(D18:F18)</f>
        <v>1973000</v>
      </c>
      <c r="D18" s="15"/>
      <c r="E18" s="15"/>
      <c r="F18" s="15">
        <v>1973000</v>
      </c>
      <c r="G18" s="15">
        <f>SUM(H18:J18)</f>
        <v>753889.81</v>
      </c>
      <c r="H18" s="15"/>
      <c r="I18" s="15"/>
      <c r="J18" s="15">
        <v>753889.81</v>
      </c>
    </row>
    <row r="19" spans="1:10" s="16" customFormat="1" ht="15.75">
      <c r="A19" s="14"/>
      <c r="B19" s="14"/>
      <c r="C19" s="15">
        <f>SUM(D19:F19)</f>
        <v>0</v>
      </c>
      <c r="D19" s="15"/>
      <c r="E19" s="15"/>
      <c r="F19" s="15"/>
      <c r="G19" s="15">
        <f>SUM(H19:J19)</f>
        <v>0</v>
      </c>
      <c r="H19" s="15"/>
      <c r="I19" s="15"/>
      <c r="J19" s="15"/>
    </row>
    <row r="20" spans="1:10" s="20" customFormat="1" ht="15.75">
      <c r="A20" s="17" t="s">
        <v>17</v>
      </c>
      <c r="B20" s="18"/>
      <c r="C20" s="19">
        <f aca="true" t="shared" si="2" ref="C20:J20">SUM(C18:C19)</f>
        <v>1973000</v>
      </c>
      <c r="D20" s="19">
        <f t="shared" si="2"/>
        <v>0</v>
      </c>
      <c r="E20" s="19">
        <f t="shared" si="2"/>
        <v>0</v>
      </c>
      <c r="F20" s="19">
        <f t="shared" si="2"/>
        <v>1973000</v>
      </c>
      <c r="G20" s="19">
        <f t="shared" si="2"/>
        <v>753889.81</v>
      </c>
      <c r="H20" s="19">
        <f t="shared" si="2"/>
        <v>0</v>
      </c>
      <c r="I20" s="19">
        <f t="shared" si="2"/>
        <v>0</v>
      </c>
      <c r="J20" s="19">
        <f t="shared" si="2"/>
        <v>753889.81</v>
      </c>
    </row>
    <row r="21" spans="1:10" s="16" customFormat="1" ht="47.25" customHeight="1">
      <c r="A21" s="40" t="s">
        <v>29</v>
      </c>
      <c r="B21" s="14" t="s">
        <v>38</v>
      </c>
      <c r="C21" s="15">
        <f>SUM(D21:F21)</f>
        <v>2991802.85</v>
      </c>
      <c r="D21" s="15"/>
      <c r="E21" s="15"/>
      <c r="F21" s="15">
        <v>2991802.85</v>
      </c>
      <c r="G21" s="15">
        <f>SUM(H21:J21)</f>
        <v>115995.6</v>
      </c>
      <c r="H21" s="15"/>
      <c r="I21" s="15"/>
      <c r="J21" s="15">
        <v>115995.6</v>
      </c>
    </row>
    <row r="22" spans="1:10" s="16" customFormat="1" ht="15.75">
      <c r="A22" s="41"/>
      <c r="B22" s="14" t="s">
        <v>39</v>
      </c>
      <c r="C22" s="15">
        <f>SUM(D22:F22)</f>
        <v>570200</v>
      </c>
      <c r="D22" s="15"/>
      <c r="E22" s="15"/>
      <c r="F22" s="15">
        <v>570200</v>
      </c>
      <c r="G22" s="15">
        <f>SUM(H22:J22)</f>
        <v>355305.75</v>
      </c>
      <c r="H22" s="15"/>
      <c r="I22" s="15"/>
      <c r="J22" s="15">
        <v>355305.75</v>
      </c>
    </row>
    <row r="23" spans="1:10" s="20" customFormat="1" ht="15.75">
      <c r="A23" s="17" t="s">
        <v>17</v>
      </c>
      <c r="B23" s="18"/>
      <c r="C23" s="19">
        <f aca="true" t="shared" si="3" ref="C23:J23">SUM(C21:C22)</f>
        <v>3562002.85</v>
      </c>
      <c r="D23" s="19">
        <f t="shared" si="3"/>
        <v>0</v>
      </c>
      <c r="E23" s="19">
        <f t="shared" si="3"/>
        <v>0</v>
      </c>
      <c r="F23" s="19">
        <f t="shared" si="3"/>
        <v>3562002.85</v>
      </c>
      <c r="G23" s="19">
        <f t="shared" si="3"/>
        <v>471301.35</v>
      </c>
      <c r="H23" s="19">
        <f t="shared" si="3"/>
        <v>0</v>
      </c>
      <c r="I23" s="19">
        <f t="shared" si="3"/>
        <v>0</v>
      </c>
      <c r="J23" s="19">
        <f t="shared" si="3"/>
        <v>471301.35</v>
      </c>
    </row>
    <row r="24" spans="1:10" s="16" customFormat="1" ht="78.75" customHeight="1">
      <c r="A24" s="22" t="s">
        <v>41</v>
      </c>
      <c r="B24" s="23" t="s">
        <v>39</v>
      </c>
      <c r="C24" s="21">
        <f>D24+E24+F24</f>
        <v>10000</v>
      </c>
      <c r="D24" s="21"/>
      <c r="E24" s="21"/>
      <c r="F24" s="21">
        <v>10000</v>
      </c>
      <c r="G24" s="21">
        <f>H24+I24+J24</f>
        <v>0</v>
      </c>
      <c r="H24" s="21"/>
      <c r="I24" s="21"/>
      <c r="J24" s="21"/>
    </row>
    <row r="25" spans="1:10" s="16" customFormat="1" ht="15.75" hidden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16" customFormat="1" ht="15.75">
      <c r="A26" s="17" t="s">
        <v>17</v>
      </c>
      <c r="B26" s="14"/>
      <c r="C26" s="19">
        <f>C24</f>
        <v>10000</v>
      </c>
      <c r="D26" s="19">
        <f aca="true" t="shared" si="4" ref="D26:J26">D24</f>
        <v>0</v>
      </c>
      <c r="E26" s="19">
        <f t="shared" si="4"/>
        <v>0</v>
      </c>
      <c r="F26" s="19">
        <f t="shared" si="4"/>
        <v>10000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4"/>
        <v>0</v>
      </c>
    </row>
    <row r="27" spans="1:10" s="16" customFormat="1" ht="15.75">
      <c r="A27" s="40" t="s">
        <v>30</v>
      </c>
      <c r="B27" s="14" t="s">
        <v>40</v>
      </c>
      <c r="C27" s="15">
        <f>D27+E27+F27</f>
        <v>36500</v>
      </c>
      <c r="D27" s="15"/>
      <c r="E27" s="15"/>
      <c r="F27" s="15">
        <v>36500</v>
      </c>
      <c r="G27" s="15">
        <f>H27+I27+J27</f>
        <v>17705.1</v>
      </c>
      <c r="H27" s="15"/>
      <c r="I27" s="15"/>
      <c r="J27" s="15">
        <v>17705.1</v>
      </c>
    </row>
    <row r="28" spans="1:10" s="16" customFormat="1" ht="87" customHeight="1">
      <c r="A28" s="41"/>
      <c r="B28" s="14" t="s">
        <v>39</v>
      </c>
      <c r="C28" s="15">
        <f>D28+E28+F28</f>
        <v>12000</v>
      </c>
      <c r="D28" s="15"/>
      <c r="E28" s="15"/>
      <c r="F28" s="15">
        <v>12000</v>
      </c>
      <c r="G28" s="15">
        <f>H28+I28+J28</f>
        <v>0</v>
      </c>
      <c r="H28" s="15"/>
      <c r="I28" s="15"/>
      <c r="J28" s="15"/>
    </row>
    <row r="29" spans="1:10" s="16" customFormat="1" ht="15.75">
      <c r="A29" s="17" t="s">
        <v>17</v>
      </c>
      <c r="B29" s="14"/>
      <c r="C29" s="19">
        <f>C27+C28</f>
        <v>48500</v>
      </c>
      <c r="D29" s="19">
        <f aca="true" t="shared" si="5" ref="D29:J29">D27+D28</f>
        <v>0</v>
      </c>
      <c r="E29" s="19">
        <f t="shared" si="5"/>
        <v>0</v>
      </c>
      <c r="F29" s="19">
        <f t="shared" si="5"/>
        <v>48500</v>
      </c>
      <c r="G29" s="19">
        <f t="shared" si="5"/>
        <v>17705.1</v>
      </c>
      <c r="H29" s="19">
        <f t="shared" si="5"/>
        <v>0</v>
      </c>
      <c r="I29" s="19">
        <f t="shared" si="5"/>
        <v>0</v>
      </c>
      <c r="J29" s="19">
        <f t="shared" si="5"/>
        <v>17705.1</v>
      </c>
    </row>
    <row r="30" spans="1:10" s="16" customFormat="1" ht="47.25">
      <c r="A30" s="11" t="s">
        <v>31</v>
      </c>
      <c r="B30" s="14" t="s">
        <v>42</v>
      </c>
      <c r="C30" s="15">
        <f>F30+E30+D30</f>
        <v>52700</v>
      </c>
      <c r="D30" s="15"/>
      <c r="E30" s="15"/>
      <c r="F30" s="15">
        <v>52700</v>
      </c>
      <c r="G30" s="15">
        <f>H30+I30+J30</f>
        <v>18060.38</v>
      </c>
      <c r="H30" s="15"/>
      <c r="I30" s="15"/>
      <c r="J30" s="15">
        <v>18060.38</v>
      </c>
    </row>
    <row r="31" spans="1:10" s="16" customFormat="1" ht="15.75" hidden="1">
      <c r="A31" s="11"/>
      <c r="B31" s="14"/>
      <c r="C31" s="15">
        <f>D31+E31+F31</f>
        <v>0</v>
      </c>
      <c r="D31" s="15"/>
      <c r="E31" s="15"/>
      <c r="F31" s="15"/>
      <c r="G31" s="15">
        <f>H31+I31+J31</f>
        <v>0</v>
      </c>
      <c r="H31" s="15"/>
      <c r="I31" s="15"/>
      <c r="J31" s="15"/>
    </row>
    <row r="32" spans="1:10" s="20" customFormat="1" ht="15.75">
      <c r="A32" s="17" t="s">
        <v>17</v>
      </c>
      <c r="B32" s="18"/>
      <c r="C32" s="19">
        <f>C30</f>
        <v>52700</v>
      </c>
      <c r="D32" s="19">
        <f aca="true" t="shared" si="6" ref="D32:J32">D30</f>
        <v>0</v>
      </c>
      <c r="E32" s="19">
        <f t="shared" si="6"/>
        <v>0</v>
      </c>
      <c r="F32" s="19">
        <f t="shared" si="6"/>
        <v>52700</v>
      </c>
      <c r="G32" s="19">
        <f t="shared" si="6"/>
        <v>18060.38</v>
      </c>
      <c r="H32" s="19">
        <f t="shared" si="6"/>
        <v>0</v>
      </c>
      <c r="I32" s="19">
        <f t="shared" si="6"/>
        <v>0</v>
      </c>
      <c r="J32" s="19">
        <f t="shared" si="6"/>
        <v>18060.38</v>
      </c>
    </row>
    <row r="33" spans="1:10" s="16" customFormat="1" ht="18" customHeight="1" hidden="1">
      <c r="A33" s="14"/>
      <c r="B33" s="14"/>
      <c r="C33" s="15">
        <f>D33+E33+F33</f>
        <v>0</v>
      </c>
      <c r="D33" s="15"/>
      <c r="E33" s="15"/>
      <c r="F33" s="15"/>
      <c r="G33" s="15">
        <f>H33+I33+J33</f>
        <v>0</v>
      </c>
      <c r="H33" s="15"/>
      <c r="I33" s="15"/>
      <c r="J33" s="15"/>
    </row>
    <row r="34" spans="1:10" s="16" customFormat="1" ht="18" customHeight="1" hidden="1">
      <c r="A34" s="14"/>
      <c r="B34" s="14"/>
      <c r="C34" s="15">
        <f>D34+E34+F34</f>
        <v>0</v>
      </c>
      <c r="D34" s="15"/>
      <c r="E34" s="15"/>
      <c r="F34" s="15"/>
      <c r="G34" s="15">
        <f>H34+I34+J34</f>
        <v>0</v>
      </c>
      <c r="H34" s="15"/>
      <c r="I34" s="15"/>
      <c r="J34" s="15"/>
    </row>
    <row r="35" spans="1:10" s="16" customFormat="1" ht="18" customHeight="1" hidden="1">
      <c r="A35" s="17" t="s">
        <v>17</v>
      </c>
      <c r="B35" s="14"/>
      <c r="C35" s="15">
        <f>C33+C34</f>
        <v>0</v>
      </c>
      <c r="D35" s="15">
        <f aca="true" t="shared" si="7" ref="D35:J35">D33+D34</f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</row>
    <row r="36" spans="1:10" s="20" customFormat="1" ht="15.75">
      <c r="A36" s="18" t="s">
        <v>14</v>
      </c>
      <c r="B36" s="18"/>
      <c r="C36" s="19">
        <f>C32+C29+C26+C23+C20+C17+C14</f>
        <v>5862921.489999999</v>
      </c>
      <c r="D36" s="19">
        <f aca="true" t="shared" si="8" ref="D36:J36">D32+D29+D26+D23+D20+D17+D14</f>
        <v>0</v>
      </c>
      <c r="E36" s="19">
        <f t="shared" si="8"/>
        <v>0</v>
      </c>
      <c r="F36" s="19">
        <f t="shared" si="8"/>
        <v>5862921.489999999</v>
      </c>
      <c r="G36" s="19">
        <f>G32+G29+G23+G20+G17+G14</f>
        <v>1351556.6400000001</v>
      </c>
      <c r="H36" s="19">
        <f t="shared" si="8"/>
        <v>0</v>
      </c>
      <c r="I36" s="19">
        <f t="shared" si="8"/>
        <v>0</v>
      </c>
      <c r="J36" s="19">
        <f t="shared" si="8"/>
        <v>1351556.6400000001</v>
      </c>
    </row>
    <row r="37" spans="1:10" s="6" customFormat="1" ht="18.75">
      <c r="A37" s="9"/>
      <c r="B37" s="9"/>
      <c r="C37" s="9"/>
      <c r="D37" s="9"/>
      <c r="E37" s="10"/>
      <c r="F37" s="10"/>
      <c r="G37" s="10"/>
      <c r="H37" s="10"/>
      <c r="I37" s="10"/>
      <c r="J37" s="10"/>
    </row>
    <row r="38" spans="1:10" s="5" customFormat="1" ht="18.75">
      <c r="A38" s="3" t="s">
        <v>13</v>
      </c>
      <c r="B38" s="24" t="s">
        <v>18</v>
      </c>
      <c r="C38" s="24"/>
      <c r="D38" s="3" t="s">
        <v>32</v>
      </c>
      <c r="E38" s="4"/>
      <c r="F38" s="4"/>
      <c r="G38" s="4"/>
      <c r="I38" s="4"/>
      <c r="J38" s="4"/>
    </row>
    <row r="39" spans="1:10" s="5" customFormat="1" ht="18.75">
      <c r="A39" s="3"/>
      <c r="B39" s="4"/>
      <c r="C39" s="4"/>
      <c r="D39" s="4"/>
      <c r="E39" s="4"/>
      <c r="F39" s="4"/>
      <c r="G39" s="4"/>
      <c r="I39" s="4"/>
      <c r="J39" s="4"/>
    </row>
    <row r="40" spans="1:10" s="5" customFormat="1" ht="37.5" customHeight="1">
      <c r="A40" s="3" t="s">
        <v>11</v>
      </c>
      <c r="B40" s="4" t="s">
        <v>18</v>
      </c>
      <c r="C40" s="4"/>
      <c r="D40" s="39" t="s">
        <v>33</v>
      </c>
      <c r="E40" s="39"/>
      <c r="F40" s="4"/>
      <c r="G40" s="4"/>
      <c r="I40" s="4"/>
      <c r="J40" s="4"/>
    </row>
    <row r="41" spans="1:10" s="5" customFormat="1" ht="18.75">
      <c r="A41" s="12" t="s">
        <v>43</v>
      </c>
      <c r="B41" s="4"/>
      <c r="C41" s="4"/>
      <c r="D41" s="4"/>
      <c r="E41" s="4"/>
      <c r="F41" s="4"/>
      <c r="G41" s="4"/>
      <c r="I41" s="4"/>
      <c r="J41" s="4"/>
    </row>
    <row r="42" s="5" customFormat="1" ht="12.75"/>
  </sheetData>
  <sheetProtection/>
  <mergeCells count="23">
    <mergeCell ref="D40:E40"/>
    <mergeCell ref="A12:A13"/>
    <mergeCell ref="A21:A22"/>
    <mergeCell ref="A27:A28"/>
    <mergeCell ref="A3:J3"/>
    <mergeCell ref="G6:J6"/>
    <mergeCell ref="H7:J8"/>
    <mergeCell ref="B6:B10"/>
    <mergeCell ref="G7:G10"/>
    <mergeCell ref="H9:H10"/>
    <mergeCell ref="I9:I10"/>
    <mergeCell ref="J9:J10"/>
    <mergeCell ref="A5:J5"/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Надежда</cp:lastModifiedBy>
  <cp:lastPrinted>2016-05-04T11:25:09Z</cp:lastPrinted>
  <dcterms:created xsi:type="dcterms:W3CDTF">2007-07-10T07:46:12Z</dcterms:created>
  <dcterms:modified xsi:type="dcterms:W3CDTF">2016-05-04T11:25:28Z</dcterms:modified>
  <cp:category/>
  <cp:version/>
  <cp:contentType/>
  <cp:contentStatus/>
</cp:coreProperties>
</file>