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'0100'!$A$1:$J$42</definedName>
  </definedNames>
  <calcPr fullCalcOnLoad="1"/>
</workbook>
</file>

<file path=xl/sharedStrings.xml><?xml version="1.0" encoding="utf-8"?>
<sst xmlns="http://schemas.openxmlformats.org/spreadsheetml/2006/main" count="60" uniqueCount="45">
  <si>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</si>
  <si>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</si>
  <si>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</si>
  <si>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</si>
  <si>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</si>
  <si>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</si>
  <si>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</si>
  <si>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</si>
  <si>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</si>
  <si>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</si>
  <si>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</si>
  <si>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Главный бухгалтер</t>
  </si>
  <si>
    <t>Всего</t>
  </si>
  <si>
    <t xml:space="preserve">Руководитель </t>
  </si>
  <si>
    <t xml:space="preserve">Всего </t>
  </si>
  <si>
    <t>Годовые назначения, руб.</t>
  </si>
  <si>
    <t>Наименованиецелевых программ</t>
  </si>
  <si>
    <t>итого по программе</t>
  </si>
  <si>
    <t>______</t>
  </si>
  <si>
    <t>(наименование ГРБС, муниципального образования)</t>
  </si>
  <si>
    <t xml:space="preserve">СВЕДЕНИЯ О РАСХОДАХ НА РЕАЛИЗАЦИЮ ЦЕЛЕВЫХ ПРОГРАММ  </t>
  </si>
  <si>
    <t>Приложение 5  к приказу финансового  отдела                          от 16.03.2016 № 12</t>
  </si>
  <si>
    <t>1</t>
  </si>
  <si>
    <t>4</t>
  </si>
  <si>
    <t>5</t>
  </si>
  <si>
    <t>Киевское сельское поселение</t>
  </si>
  <si>
    <t>Муниципальная программа Киевского сельского поселения «Обеспечение общественного порядка и противодействие преступности»</t>
  </si>
  <si>
    <t>Муниципальная программа Киевского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</si>
  <si>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Киевского сельского поселения  «Развитие культуры и туризма»</t>
  </si>
  <si>
    <t>Муниципальная программа Киевского сельского поселения  «Развитие транспортной системы»</t>
  </si>
  <si>
    <t>Муниципальная программа Киевского сельского поселения  «Обеспечение качественными жилищно-коммунальными услугами населения Киевского сельского поселения»</t>
  </si>
  <si>
    <t xml:space="preserve">Муниципальная программа Киевского сельского поселения «Социальная поддержка граждан» </t>
  </si>
  <si>
    <t>Агеев М.Е.</t>
  </si>
  <si>
    <t>Романченко О.Л.</t>
  </si>
  <si>
    <t>0113</t>
  </si>
  <si>
    <t>0705</t>
  </si>
  <si>
    <t>0309</t>
  </si>
  <si>
    <t>0801</t>
  </si>
  <si>
    <t>0409</t>
  </si>
  <si>
    <t>0503</t>
  </si>
  <si>
    <t>0502</t>
  </si>
  <si>
    <t>Муниципальная программа Киевского сельского поселения  «Энергоэффективность и развитие энергетики»</t>
  </si>
  <si>
    <t>1001</t>
  </si>
  <si>
    <t>Ступченко Н.Б., (863-88-35-4-69)</t>
  </si>
  <si>
    <t>по состоянию  на 1 июля 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</si>
</sst>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Arial Cyr"/>
      <family val="0"/>
    </font>
    <font>
      <u val="single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1"/>
  <sheetViews>
    <sheetView tabSelected="1" view="pageBreakPreview" zoomScale="75" zoomScaleSheetLayoutView="75" workbookViewId="0" topLeftCell="A1">
      <selection activeCell="J32" sqref="J32"/>
    </sheetView>
  </sheetViews>
  <sheetFormatPr defaultColWidth="9.00390625" defaultRowHeight="12.75"/>
  <cols>
    <col min="1" max="1" width="46.875" style="1" customWidth="1"/>
    <col min="2" max="2" width="10.00390625" style="1" customWidth="1"/>
    <col min="3" max="3" width="15.75390625" style="1" customWidth="1"/>
    <col min="4" max="4" width="17.00390625" style="1" customWidth="1"/>
    <col min="5" max="6" width="19.75390625" style="1" customWidth="1"/>
    <col min="7" max="7" width="21.375" style="1" customWidth="1"/>
    <col min="8" max="8" width="18.625" style="1" customWidth="1"/>
    <col min="9" max="9" width="17.875" style="1" customWidth="1"/>
    <col min="10" max="10" width="19.25390625" style="1" customWidth="1"/>
    <col min="11" max="16384" width="9.125" style="1" customWidth="1"/>
  </cols>
  <sheetData>
    <row r="1" spans="7:10" s="5" customFormat="1" ht="54" customHeight="1">
      <c r="G1" s="13"/>
      <c r="H1" s="25" t="s">
        <v>21</v>
      </c>
      <c r="I1" s="26"/>
      <c r="J1" s="26"/>
    </row>
    <row r="2" spans="1:10" s="5" customFormat="1" ht="18.75">
      <c r="A2" s="27" t="s">
        <v>25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5" customFormat="1" ht="12.75">
      <c r="A3" s="38" t="s">
        <v>19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s="5" customFormat="1" ht="36.75" customHeight="1">
      <c r="A4" s="37" t="s">
        <v>20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s="5" customFormat="1" ht="36.75" customHeight="1">
      <c r="A5" s="27" t="s">
        <v>44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s="4" customFormat="1" ht="18.75">
      <c r="A6" s="28" t="s">
        <v>16</v>
      </c>
      <c r="B6" s="28" t="s">
        <v>0</v>
      </c>
      <c r="C6" s="35" t="s">
        <v>15</v>
      </c>
      <c r="D6" s="36"/>
      <c r="E6" s="36"/>
      <c r="F6" s="36"/>
      <c r="G6" s="35" t="s">
        <v>5</v>
      </c>
      <c r="H6" s="36"/>
      <c r="I6" s="36"/>
      <c r="J6" s="36"/>
    </row>
    <row r="7" spans="1:17" s="4" customFormat="1" ht="18.75" customHeight="1">
      <c r="A7" s="28"/>
      <c r="B7" s="28"/>
      <c r="C7" s="31" t="s">
        <v>12</v>
      </c>
      <c r="D7" s="34" t="s">
        <v>3</v>
      </c>
      <c r="E7" s="34"/>
      <c r="F7" s="34"/>
      <c r="G7" s="31" t="s">
        <v>12</v>
      </c>
      <c r="H7" s="34" t="s">
        <v>3</v>
      </c>
      <c r="I7" s="34"/>
      <c r="J7" s="34"/>
      <c r="K7" s="2"/>
      <c r="L7" s="2"/>
      <c r="M7" s="2"/>
      <c r="N7" s="2"/>
      <c r="O7" s="2"/>
      <c r="P7" s="2"/>
      <c r="Q7" s="2"/>
    </row>
    <row r="8" spans="1:17" s="4" customFormat="1" ht="18.75" customHeight="1">
      <c r="A8" s="28"/>
      <c r="B8" s="28"/>
      <c r="C8" s="32"/>
      <c r="D8" s="34"/>
      <c r="E8" s="34"/>
      <c r="F8" s="34"/>
      <c r="G8" s="32"/>
      <c r="H8" s="34"/>
      <c r="I8" s="34"/>
      <c r="J8" s="34"/>
      <c r="K8" s="2"/>
      <c r="L8" s="2"/>
      <c r="M8" s="2"/>
      <c r="N8" s="2"/>
      <c r="O8" s="2"/>
      <c r="P8" s="2"/>
      <c r="Q8" s="2"/>
    </row>
    <row r="9" spans="1:17" s="4" customFormat="1" ht="18.75" customHeight="1">
      <c r="A9" s="28"/>
      <c r="B9" s="28"/>
      <c r="C9" s="32"/>
      <c r="D9" s="29" t="s">
        <v>4</v>
      </c>
      <c r="E9" s="29" t="s">
        <v>2</v>
      </c>
      <c r="F9" s="29" t="s">
        <v>1</v>
      </c>
      <c r="G9" s="32"/>
      <c r="H9" s="29" t="s">
        <v>4</v>
      </c>
      <c r="I9" s="29" t="s">
        <v>2</v>
      </c>
      <c r="J9" s="29" t="s">
        <v>1</v>
      </c>
      <c r="K9" s="2"/>
      <c r="L9" s="2"/>
      <c r="M9" s="2"/>
      <c r="N9" s="2"/>
      <c r="O9" s="2"/>
      <c r="P9" s="2"/>
      <c r="Q9" s="2"/>
    </row>
    <row r="10" spans="1:17" s="4" customFormat="1" ht="18.75" customHeight="1">
      <c r="A10" s="28"/>
      <c r="B10" s="28"/>
      <c r="C10" s="33"/>
      <c r="D10" s="30"/>
      <c r="E10" s="30"/>
      <c r="F10" s="30"/>
      <c r="G10" s="33"/>
      <c r="H10" s="30"/>
      <c r="I10" s="30"/>
      <c r="J10" s="30"/>
      <c r="K10" s="2"/>
      <c r="L10" s="2"/>
      <c r="M10" s="2"/>
      <c r="N10" s="2"/>
      <c r="O10" s="2"/>
      <c r="P10" s="2"/>
      <c r="Q10" s="2"/>
    </row>
    <row r="11" spans="1:10" s="5" customFormat="1" ht="48.75" customHeight="1">
      <c r="A11" s="7" t="s">
        <v>22</v>
      </c>
      <c r="B11" s="7" t="s">
        <v>6</v>
      </c>
      <c r="C11" s="7" t="s">
        <v>7</v>
      </c>
      <c r="D11" s="7" t="s">
        <v>23</v>
      </c>
      <c r="E11" s="7" t="s">
        <v>24</v>
      </c>
      <c r="F11" s="8">
        <v>6</v>
      </c>
      <c r="G11" s="7" t="s">
        <v>8</v>
      </c>
      <c r="H11" s="7" t="s">
        <v>9</v>
      </c>
      <c r="I11" s="7" t="s">
        <v>10</v>
      </c>
      <c r="J11" s="8">
        <v>10</v>
      </c>
    </row>
    <row r="12" spans="1:10" s="16" customFormat="1" ht="63" customHeight="1">
      <c r="A12" s="40" t="s">
        <v>26</v>
      </c>
      <c r="B12" s="14" t="s">
        <v>34</v>
      </c>
      <c r="C12" s="15">
        <f>SUM(D12:F12)</f>
        <v>47818.64</v>
      </c>
      <c r="D12" s="15"/>
      <c r="E12" s="15"/>
      <c r="F12" s="15">
        <v>47818.64</v>
      </c>
      <c r="G12" s="15">
        <f>SUM(H12:J12)</f>
        <v>12351.25</v>
      </c>
      <c r="H12" s="15"/>
      <c r="I12" s="15"/>
      <c r="J12" s="15">
        <v>12351.25</v>
      </c>
    </row>
    <row r="13" spans="1:10" s="16" customFormat="1" ht="15.75">
      <c r="A13" s="41"/>
      <c r="B13" s="14" t="s">
        <v>35</v>
      </c>
      <c r="C13" s="15">
        <f>SUM(D13:F13)</f>
        <v>14400</v>
      </c>
      <c r="D13" s="15"/>
      <c r="E13" s="15"/>
      <c r="F13" s="15">
        <v>14400</v>
      </c>
      <c r="G13" s="15">
        <f>SUM(H13:J13)</f>
        <v>14400</v>
      </c>
      <c r="H13" s="15"/>
      <c r="I13" s="15"/>
      <c r="J13" s="15">
        <v>14400</v>
      </c>
    </row>
    <row r="14" spans="1:10" s="20" customFormat="1" ht="15.75">
      <c r="A14" s="17" t="s">
        <v>17</v>
      </c>
      <c r="B14" s="18"/>
      <c r="C14" s="19">
        <f aca="true" t="shared" si="0" ref="C14:J14">SUM(C12:C13)</f>
        <v>62218.64</v>
      </c>
      <c r="D14" s="19">
        <f t="shared" si="0"/>
        <v>0</v>
      </c>
      <c r="E14" s="19">
        <f t="shared" si="0"/>
        <v>0</v>
      </c>
      <c r="F14" s="19">
        <f t="shared" si="0"/>
        <v>62218.64</v>
      </c>
      <c r="G14" s="19">
        <f t="shared" si="0"/>
        <v>26751.25</v>
      </c>
      <c r="H14" s="19">
        <f t="shared" si="0"/>
        <v>0</v>
      </c>
      <c r="I14" s="19">
        <f t="shared" si="0"/>
        <v>0</v>
      </c>
      <c r="J14" s="19">
        <f t="shared" si="0"/>
        <v>26751.25</v>
      </c>
    </row>
    <row r="15" spans="1:10" s="16" customFormat="1" ht="78.75">
      <c r="A15" s="14" t="s">
        <v>27</v>
      </c>
      <c r="B15" s="14" t="s">
        <v>36</v>
      </c>
      <c r="C15" s="15">
        <f>SUM(D15:F15)</f>
        <v>155900</v>
      </c>
      <c r="D15" s="15"/>
      <c r="E15" s="15"/>
      <c r="F15" s="15">
        <v>155900</v>
      </c>
      <c r="G15" s="15">
        <f>SUM(H15:J15)</f>
        <v>71700</v>
      </c>
      <c r="H15" s="15"/>
      <c r="I15" s="15"/>
      <c r="J15" s="15">
        <v>71700</v>
      </c>
    </row>
    <row r="16" spans="1:10" s="16" customFormat="1" ht="15.75">
      <c r="A16" s="14"/>
      <c r="B16" s="14"/>
      <c r="C16" s="15">
        <f>SUM(D16:F16)</f>
        <v>0</v>
      </c>
      <c r="D16" s="15"/>
      <c r="E16" s="15"/>
      <c r="F16" s="15"/>
      <c r="G16" s="15">
        <f>SUM(H16:J16)</f>
        <v>0</v>
      </c>
      <c r="H16" s="15"/>
      <c r="I16" s="15"/>
      <c r="J16" s="15"/>
    </row>
    <row r="17" spans="1:10" s="20" customFormat="1" ht="15.75">
      <c r="A17" s="17" t="s">
        <v>17</v>
      </c>
      <c r="B17" s="18"/>
      <c r="C17" s="19">
        <f aca="true" t="shared" si="1" ref="C17:J17">SUM(C15:C16)</f>
        <v>155900</v>
      </c>
      <c r="D17" s="19">
        <f t="shared" si="1"/>
        <v>0</v>
      </c>
      <c r="E17" s="19">
        <f t="shared" si="1"/>
        <v>0</v>
      </c>
      <c r="F17" s="19">
        <f t="shared" si="1"/>
        <v>155900</v>
      </c>
      <c r="G17" s="19">
        <f t="shared" si="1"/>
        <v>71700</v>
      </c>
      <c r="H17" s="19">
        <f t="shared" si="1"/>
        <v>0</v>
      </c>
      <c r="I17" s="19">
        <f t="shared" si="1"/>
        <v>0</v>
      </c>
      <c r="J17" s="19">
        <f t="shared" si="1"/>
        <v>71700</v>
      </c>
    </row>
    <row r="18" spans="1:10" s="16" customFormat="1" ht="47.25">
      <c r="A18" s="14" t="s">
        <v>28</v>
      </c>
      <c r="B18" s="14" t="s">
        <v>37</v>
      </c>
      <c r="C18" s="15">
        <f>SUM(D18:F18)</f>
        <v>1973000</v>
      </c>
      <c r="D18" s="15"/>
      <c r="E18" s="15"/>
      <c r="F18" s="15">
        <v>1973000</v>
      </c>
      <c r="G18" s="15">
        <f>SUM(H18:J18)</f>
        <v>910690.98</v>
      </c>
      <c r="H18" s="15"/>
      <c r="I18" s="15"/>
      <c r="J18" s="15">
        <v>910690.98</v>
      </c>
    </row>
    <row r="19" spans="1:10" s="16" customFormat="1" ht="15.75">
      <c r="A19" s="14"/>
      <c r="B19" s="14"/>
      <c r="C19" s="15">
        <f>SUM(D19:F19)</f>
        <v>0</v>
      </c>
      <c r="D19" s="15"/>
      <c r="E19" s="15"/>
      <c r="F19" s="15"/>
      <c r="G19" s="15">
        <f>SUM(H19:J19)</f>
        <v>0</v>
      </c>
      <c r="H19" s="15"/>
      <c r="I19" s="15"/>
      <c r="J19" s="15"/>
    </row>
    <row r="20" spans="1:10" s="20" customFormat="1" ht="15.75">
      <c r="A20" s="17" t="s">
        <v>17</v>
      </c>
      <c r="B20" s="18"/>
      <c r="C20" s="19">
        <f aca="true" t="shared" si="2" ref="C20:J20">SUM(C18:C19)</f>
        <v>1973000</v>
      </c>
      <c r="D20" s="19">
        <f t="shared" si="2"/>
        <v>0</v>
      </c>
      <c r="E20" s="19">
        <f t="shared" si="2"/>
        <v>0</v>
      </c>
      <c r="F20" s="19">
        <f t="shared" si="2"/>
        <v>1973000</v>
      </c>
      <c r="G20" s="19">
        <f t="shared" si="2"/>
        <v>910690.98</v>
      </c>
      <c r="H20" s="19">
        <f t="shared" si="2"/>
        <v>0</v>
      </c>
      <c r="I20" s="19">
        <f t="shared" si="2"/>
        <v>0</v>
      </c>
      <c r="J20" s="19">
        <f t="shared" si="2"/>
        <v>910690.98</v>
      </c>
    </row>
    <row r="21" spans="1:10" s="16" customFormat="1" ht="47.25" customHeight="1">
      <c r="A21" s="40" t="s">
        <v>29</v>
      </c>
      <c r="B21" s="14" t="s">
        <v>38</v>
      </c>
      <c r="C21" s="15">
        <f>SUM(D21:F21)</f>
        <v>2991802.85</v>
      </c>
      <c r="D21" s="15"/>
      <c r="E21" s="15"/>
      <c r="F21" s="15">
        <v>2991802.85</v>
      </c>
      <c r="G21" s="15">
        <f>SUM(H21:J21)</f>
        <v>204225.6</v>
      </c>
      <c r="H21" s="15"/>
      <c r="I21" s="15"/>
      <c r="J21" s="15">
        <v>204225.6</v>
      </c>
    </row>
    <row r="22" spans="1:10" s="16" customFormat="1" ht="15.75">
      <c r="A22" s="41"/>
      <c r="B22" s="14" t="s">
        <v>39</v>
      </c>
      <c r="C22" s="15">
        <f>SUM(D22:F22)</f>
        <v>570200</v>
      </c>
      <c r="D22" s="15"/>
      <c r="E22" s="15"/>
      <c r="F22" s="15">
        <v>570200</v>
      </c>
      <c r="G22" s="15">
        <f>SUM(H22:J22)</f>
        <v>373269.41</v>
      </c>
      <c r="H22" s="15"/>
      <c r="I22" s="15"/>
      <c r="J22" s="15">
        <v>373269.41</v>
      </c>
    </row>
    <row r="23" spans="1:10" s="20" customFormat="1" ht="15.75">
      <c r="A23" s="17" t="s">
        <v>17</v>
      </c>
      <c r="B23" s="18"/>
      <c r="C23" s="19">
        <f aca="true" t="shared" si="3" ref="C23:J23">SUM(C21:C22)</f>
        <v>3562002.85</v>
      </c>
      <c r="D23" s="19">
        <f t="shared" si="3"/>
        <v>0</v>
      </c>
      <c r="E23" s="19">
        <f t="shared" si="3"/>
        <v>0</v>
      </c>
      <c r="F23" s="19">
        <f t="shared" si="3"/>
        <v>3562002.85</v>
      </c>
      <c r="G23" s="19">
        <f t="shared" si="3"/>
        <v>577495.01</v>
      </c>
      <c r="H23" s="19">
        <f t="shared" si="3"/>
        <v>0</v>
      </c>
      <c r="I23" s="19">
        <f t="shared" si="3"/>
        <v>0</v>
      </c>
      <c r="J23" s="19">
        <f t="shared" si="3"/>
        <v>577495.01</v>
      </c>
    </row>
    <row r="24" spans="1:10" s="16" customFormat="1" ht="78.75" customHeight="1">
      <c r="A24" s="22" t="s">
        <v>41</v>
      </c>
      <c r="B24" s="23" t="s">
        <v>39</v>
      </c>
      <c r="C24" s="21">
        <f>D24+E24+F24</f>
        <v>10000</v>
      </c>
      <c r="D24" s="21"/>
      <c r="E24" s="21"/>
      <c r="F24" s="21">
        <v>10000</v>
      </c>
      <c r="G24" s="21">
        <f>H24+I24+J24</f>
        <v>0</v>
      </c>
      <c r="H24" s="21"/>
      <c r="I24" s="21"/>
      <c r="J24" s="21"/>
    </row>
    <row r="25" spans="1:10" s="16" customFormat="1" ht="15.75" hidden="1">
      <c r="A25" s="21"/>
      <c r="B25" s="21"/>
      <c r="C25" s="21"/>
      <c r="D25" s="21"/>
      <c r="E25" s="21"/>
      <c r="F25" s="21"/>
      <c r="G25" s="21"/>
      <c r="H25" s="21"/>
      <c r="I25" s="21"/>
      <c r="J25" s="21"/>
    </row>
    <row r="26" spans="1:10" s="16" customFormat="1" ht="15.75">
      <c r="A26" s="17" t="s">
        <v>17</v>
      </c>
      <c r="B26" s="14"/>
      <c r="C26" s="19">
        <f>C24</f>
        <v>10000</v>
      </c>
      <c r="D26" s="19">
        <f aca="true" t="shared" si="4" ref="D26:J26">D24</f>
        <v>0</v>
      </c>
      <c r="E26" s="19">
        <f t="shared" si="4"/>
        <v>0</v>
      </c>
      <c r="F26" s="19">
        <f t="shared" si="4"/>
        <v>10000</v>
      </c>
      <c r="G26" s="19">
        <f t="shared" si="4"/>
        <v>0</v>
      </c>
      <c r="H26" s="19">
        <f t="shared" si="4"/>
        <v>0</v>
      </c>
      <c r="I26" s="19">
        <f t="shared" si="4"/>
        <v>0</v>
      </c>
      <c r="J26" s="19">
        <f t="shared" si="4"/>
        <v>0</v>
      </c>
    </row>
    <row r="27" spans="1:10" s="16" customFormat="1" ht="15.75">
      <c r="A27" s="40" t="s">
        <v>30</v>
      </c>
      <c r="B27" s="14" t="s">
        <v>40</v>
      </c>
      <c r="C27" s="15">
        <f>D27+E27+F27</f>
        <v>36500</v>
      </c>
      <c r="D27" s="15"/>
      <c r="E27" s="15"/>
      <c r="F27" s="15">
        <v>36500</v>
      </c>
      <c r="G27" s="15">
        <f>H27+I27+J27</f>
        <v>17967.4</v>
      </c>
      <c r="H27" s="15"/>
      <c r="I27" s="15"/>
      <c r="J27" s="15">
        <v>17967.4</v>
      </c>
    </row>
    <row r="28" spans="1:10" s="16" customFormat="1" ht="87" customHeight="1">
      <c r="A28" s="41"/>
      <c r="B28" s="14" t="s">
        <v>39</v>
      </c>
      <c r="C28" s="15">
        <f>D28+E28+F28</f>
        <v>12000</v>
      </c>
      <c r="D28" s="15"/>
      <c r="E28" s="15"/>
      <c r="F28" s="15">
        <v>12000</v>
      </c>
      <c r="G28" s="15">
        <f>H28+I28+J28</f>
        <v>0</v>
      </c>
      <c r="H28" s="15"/>
      <c r="I28" s="15"/>
      <c r="J28" s="15"/>
    </row>
    <row r="29" spans="1:10" s="16" customFormat="1" ht="15.75">
      <c r="A29" s="17" t="s">
        <v>17</v>
      </c>
      <c r="B29" s="14"/>
      <c r="C29" s="19">
        <f>C27+C28</f>
        <v>48500</v>
      </c>
      <c r="D29" s="19">
        <f aca="true" t="shared" si="5" ref="D29:J29">D27+D28</f>
        <v>0</v>
      </c>
      <c r="E29" s="19">
        <f t="shared" si="5"/>
        <v>0</v>
      </c>
      <c r="F29" s="19">
        <f t="shared" si="5"/>
        <v>48500</v>
      </c>
      <c r="G29" s="19">
        <f t="shared" si="5"/>
        <v>17967.4</v>
      </c>
      <c r="H29" s="19">
        <f t="shared" si="5"/>
        <v>0</v>
      </c>
      <c r="I29" s="19">
        <f t="shared" si="5"/>
        <v>0</v>
      </c>
      <c r="J29" s="19">
        <f t="shared" si="5"/>
        <v>17967.4</v>
      </c>
    </row>
    <row r="30" spans="1:10" s="16" customFormat="1" ht="47.25">
      <c r="A30" s="11" t="s">
        <v>31</v>
      </c>
      <c r="B30" s="14" t="s">
        <v>42</v>
      </c>
      <c r="C30" s="15">
        <f>F30+E30+D30</f>
        <v>52700</v>
      </c>
      <c r="D30" s="15"/>
      <c r="E30" s="15"/>
      <c r="F30" s="15">
        <v>52700</v>
      </c>
      <c r="G30" s="15">
        <f>H30+I30+J30</f>
        <v>27178.24</v>
      </c>
      <c r="H30" s="15"/>
      <c r="I30" s="15"/>
      <c r="J30" s="15">
        <v>27178.24</v>
      </c>
    </row>
    <row r="31" spans="1:10" s="16" customFormat="1" ht="15.75" hidden="1">
      <c r="A31" s="11"/>
      <c r="B31" s="14"/>
      <c r="C31" s="15">
        <f>D31+E31+F31</f>
        <v>0</v>
      </c>
      <c r="D31" s="15"/>
      <c r="E31" s="15"/>
      <c r="F31" s="15"/>
      <c r="G31" s="15">
        <f>H31+I31+J31</f>
        <v>0</v>
      </c>
      <c r="H31" s="15"/>
      <c r="I31" s="15"/>
      <c r="J31" s="15"/>
    </row>
    <row r="32" spans="1:10" s="20" customFormat="1" ht="15.75">
      <c r="A32" s="17" t="s">
        <v>17</v>
      </c>
      <c r="B32" s="18"/>
      <c r="C32" s="19">
        <f>C30</f>
        <v>52700</v>
      </c>
      <c r="D32" s="19">
        <f aca="true" t="shared" si="6" ref="D32:J32">D30</f>
        <v>0</v>
      </c>
      <c r="E32" s="19">
        <f t="shared" si="6"/>
        <v>0</v>
      </c>
      <c r="F32" s="19">
        <f t="shared" si="6"/>
        <v>52700</v>
      </c>
      <c r="G32" s="19">
        <f t="shared" si="6"/>
        <v>27178.24</v>
      </c>
      <c r="H32" s="19">
        <f t="shared" si="6"/>
        <v>0</v>
      </c>
      <c r="I32" s="19">
        <f t="shared" si="6"/>
        <v>0</v>
      </c>
      <c r="J32" s="19">
        <f t="shared" si="6"/>
        <v>27178.24</v>
      </c>
    </row>
    <row r="33" spans="1:10" s="16" customFormat="1" ht="18" customHeight="1" hidden="1">
      <c r="A33" s="14"/>
      <c r="B33" s="14"/>
      <c r="C33" s="15">
        <f>D33+E33+F33</f>
        <v>0</v>
      </c>
      <c r="D33" s="15"/>
      <c r="E33" s="15"/>
      <c r="F33" s="15"/>
      <c r="G33" s="15">
        <f>H33+I33+J33</f>
        <v>0</v>
      </c>
      <c r="H33" s="15"/>
      <c r="I33" s="15"/>
      <c r="J33" s="15"/>
    </row>
    <row r="34" spans="1:10" s="16" customFormat="1" ht="18" customHeight="1" hidden="1">
      <c r="A34" s="14"/>
      <c r="B34" s="14"/>
      <c r="C34" s="15">
        <f>D34+E34+F34</f>
        <v>0</v>
      </c>
      <c r="D34" s="15"/>
      <c r="E34" s="15"/>
      <c r="F34" s="15"/>
      <c r="G34" s="15">
        <f>H34+I34+J34</f>
        <v>0</v>
      </c>
      <c r="H34" s="15"/>
      <c r="I34" s="15"/>
      <c r="J34" s="15"/>
    </row>
    <row r="35" spans="1:10" s="16" customFormat="1" ht="18" customHeight="1" hidden="1">
      <c r="A35" s="17" t="s">
        <v>17</v>
      </c>
      <c r="B35" s="14"/>
      <c r="C35" s="15">
        <f>C33+C34</f>
        <v>0</v>
      </c>
      <c r="D35" s="15">
        <f aca="true" t="shared" si="7" ref="D35:J35">D33+D34</f>
        <v>0</v>
      </c>
      <c r="E35" s="15">
        <f t="shared" si="7"/>
        <v>0</v>
      </c>
      <c r="F35" s="15">
        <f t="shared" si="7"/>
        <v>0</v>
      </c>
      <c r="G35" s="15">
        <f t="shared" si="7"/>
        <v>0</v>
      </c>
      <c r="H35" s="15">
        <f t="shared" si="7"/>
        <v>0</v>
      </c>
      <c r="I35" s="15">
        <f t="shared" si="7"/>
        <v>0</v>
      </c>
      <c r="J35" s="15">
        <f t="shared" si="7"/>
        <v>0</v>
      </c>
    </row>
    <row r="36" spans="1:10" s="20" customFormat="1" ht="15.75">
      <c r="A36" s="18" t="s">
        <v>14</v>
      </c>
      <c r="B36" s="18"/>
      <c r="C36" s="19">
        <f>C32+C29+C26+C23+C20+C17+C14</f>
        <v>5864321.489999999</v>
      </c>
      <c r="D36" s="19">
        <f aca="true" t="shared" si="8" ref="D36:J36">D32+D29+D26+D23+D20+D17+D14</f>
        <v>0</v>
      </c>
      <c r="E36" s="19">
        <f t="shared" si="8"/>
        <v>0</v>
      </c>
      <c r="F36" s="19">
        <f t="shared" si="8"/>
        <v>5864321.489999999</v>
      </c>
      <c r="G36" s="19">
        <f>G32+G29+G23+G20+G17+G14</f>
        <v>1631782.88</v>
      </c>
      <c r="H36" s="19">
        <f t="shared" si="8"/>
        <v>0</v>
      </c>
      <c r="I36" s="19">
        <f t="shared" si="8"/>
        <v>0</v>
      </c>
      <c r="J36" s="19">
        <f t="shared" si="8"/>
        <v>1631782.88</v>
      </c>
    </row>
    <row r="37" spans="1:10" s="6" customFormat="1" ht="18.75">
      <c r="A37" s="9"/>
      <c r="B37" s="9"/>
      <c r="C37" s="9"/>
      <c r="D37" s="9"/>
      <c r="E37" s="10"/>
      <c r="F37" s="10"/>
      <c r="G37" s="10"/>
      <c r="H37" s="10"/>
      <c r="I37" s="10"/>
      <c r="J37" s="10"/>
    </row>
    <row r="38" spans="1:10" s="5" customFormat="1" ht="18.75">
      <c r="A38" s="3" t="s">
        <v>13</v>
      </c>
      <c r="B38" s="24" t="s">
        <v>18</v>
      </c>
      <c r="C38" s="24"/>
      <c r="D38" s="3" t="s">
        <v>32</v>
      </c>
      <c r="E38" s="4"/>
      <c r="F38" s="4"/>
      <c r="G38" s="4"/>
      <c r="I38" s="4"/>
      <c r="J38" s="4"/>
    </row>
    <row r="39" spans="1:10" s="5" customFormat="1" ht="18.75">
      <c r="A39" s="3"/>
      <c r="B39" s="4"/>
      <c r="C39" s="4"/>
      <c r="D39" s="4"/>
      <c r="E39" s="4"/>
      <c r="F39" s="4"/>
      <c r="G39" s="4"/>
      <c r="I39" s="4"/>
      <c r="J39" s="4"/>
    </row>
    <row r="40" spans="1:10" s="5" customFormat="1" ht="37.5" customHeight="1">
      <c r="A40" s="3" t="s">
        <v>11</v>
      </c>
      <c r="B40" s="4" t="s">
        <v>18</v>
      </c>
      <c r="C40" s="4"/>
      <c r="D40" s="39" t="s">
        <v>33</v>
      </c>
      <c r="E40" s="39"/>
      <c r="F40" s="4"/>
      <c r="G40" s="4"/>
      <c r="I40" s="4"/>
      <c r="J40" s="4"/>
    </row>
    <row r="41" spans="1:10" s="5" customFormat="1" ht="18.75">
      <c r="A41" s="12" t="s">
        <v>43</v>
      </c>
      <c r="B41" s="4"/>
      <c r="C41" s="4"/>
      <c r="D41" s="4"/>
      <c r="E41" s="4"/>
      <c r="F41" s="4"/>
      <c r="G41" s="4"/>
      <c r="I41" s="4"/>
      <c r="J41" s="4"/>
    </row>
    <row r="42" s="5" customFormat="1" ht="12.75"/>
  </sheetData>
  <sheetProtection/>
  <mergeCells count="23">
    <mergeCell ref="D40:E40"/>
    <mergeCell ref="A12:A13"/>
    <mergeCell ref="A21:A22"/>
    <mergeCell ref="A27:A28"/>
    <mergeCell ref="A3:J3"/>
    <mergeCell ref="G6:J6"/>
    <mergeCell ref="H7:J8"/>
    <mergeCell ref="B6:B10"/>
    <mergeCell ref="G7:G10"/>
    <mergeCell ref="H9:H10"/>
    <mergeCell ref="I9:I10"/>
    <mergeCell ref="J9:J10"/>
    <mergeCell ref="A5:J5"/>
    <mergeCell ref="H1:J1"/>
    <mergeCell ref="A2:J2"/>
    <mergeCell ref="A6:A10"/>
    <mergeCell ref="D9:D10"/>
    <mergeCell ref="E9:E10"/>
    <mergeCell ref="F9:F10"/>
    <mergeCell ref="C7:C10"/>
    <mergeCell ref="D7:F8"/>
    <mergeCell ref="C6:F6"/>
    <mergeCell ref="A4:J4"/>
  </mergeCells>
  <printOptions/>
  <pageMargins left="0.3937007874015748" right="0.19" top="0.3937007874015748" bottom="0.18" header="0" footer="0.1968503937007874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Надежда</cp:lastModifiedBy>
  <cp:lastPrinted>2016-06-02T11:55:03Z</cp:lastPrinted>
  <dcterms:created xsi:type="dcterms:W3CDTF">2007-07-10T07:46:12Z</dcterms:created>
  <dcterms:modified xsi:type="dcterms:W3CDTF">2016-07-01T11:02:33Z</dcterms:modified>
  <cp:category/>
  <cp:version/>
  <cp:contentType/>
  <cp:contentStatus/>
</cp:coreProperties>
</file>