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'Доходы'!$D$5</definedName>
    <definedName name="_PRuk_">'Источники'!$E$20</definedName>
    <definedName name="_PRukN_">'Источники'!$A$20</definedName>
    <definedName name="_RDate_">'Доходы'!$G$6</definedName>
    <definedName name="_СпрОКПО_">'Доходы'!$G$7</definedName>
    <definedName name="_СпрОКТМО_">'Доходы'!$G$8</definedName>
    <definedName name="total2">'Расходы'!$B$1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<sst xmlns="http://schemas.openxmlformats.org/spreadsheetml/2006/main" count="530" uniqueCount="303">
  <si>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</si>
  <si>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</si>
  <si>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</si>
  <si>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</si>
  <si>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</si>
  <si>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</si>
  <si>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</si>
  <si>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</si>
  <si>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</si>
  <si>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</si>
  <si>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</si>
  <si>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</si>
  <si>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</si>
  <si>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</si>
  <si>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</si>
  <si>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</si>
  <si>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</si>
  <si>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</si>
  <si>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</si>
  <si>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Иные межбюджетные трансферты</t>
  </si>
  <si>
    <t>Наименование показателя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</si>
  <si>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</si>
  <si>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</si>
  <si>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</si>
  <si>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</si>
  <si>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</si>
  <si>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</si>
  <si>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</si>
  <si>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</si>
  <si>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</si>
  <si>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</si>
  <si>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</si>
  <si>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</si>
  <si>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</si>
  <si>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</si>
  <si>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</si>
  <si>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</si>
  <si>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</si>
  <si>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</si>
  <si>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</si>
  <si>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</si>
  <si>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</si>
  <si>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</si>
  <si>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</si>
  <si>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</si>
  <si>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</si>
  <si>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</si>
  <si>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</si>
  <si>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</si>
  <si>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</si>
  <si>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</si>
  <si>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</si>
  <si>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</si>
  <si>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</si>
  <si>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</si>
  <si>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</si>
  <si>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</si>
  <si>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</si>
  <si>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</si>
  <si>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</si>
  <si>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</si>
  <si>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</si>
  <si>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</si>
  <si>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</si>
  <si>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</si>
  <si>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</si>
  <si>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</si>
  <si>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</si>
  <si>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</si>
  <si>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</si>
  <si>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</si>
  <si>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</si>
  <si>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</si>
  <si>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</si>
  <si>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</si>
  <si>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</si>
  <si>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</si>
  <si>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</si>
  <si>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</si>
  <si>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</si>
  <si>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</si>
  <si>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</si>
  <si>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</si>
  <si>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</si>
  <si>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</si>
  <si>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</si>
  <si>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</si>
  <si>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</si>
  <si>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</si>
  <si>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</si>
  <si>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</si>
  <si>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</si>
  <si>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</si>
  <si>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</si>
  <si>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</si>
  <si>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</si>
  <si>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</si>
  <si>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</si>
  <si>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</si>
  <si>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</si>
  <si>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</si>
  <si>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</si>
  <si>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</si>
  <si>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</si>
  <si>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</si>
  <si>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</si>
  <si>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</si>
  <si>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</si>
  <si>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</si>
  <si>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</si>
  <si>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</si>
  <si>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</si>
  <si>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</si>
  <si>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</si>
  <si>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</si>
  <si>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</si>
  <si>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</si>
  <si>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</si>
  <si>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</si>
  <si>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</si>
  <si>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</si>
  <si>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</si>
  <si>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</si>
  <si>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</si>
  <si>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</si>
  <si>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</si>
  <si>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</si>
  <si>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</si>
  <si>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</si>
  <si>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</si>
  <si>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</si>
  <si>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</si>
  <si>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</si>
  <si>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</si>
  <si>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</si>
  <si>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</si>
  <si>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</si>
  <si>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</si>
  <si>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</si>
  <si>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</si>
  <si>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</si>
  <si>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</si>
  <si>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</si>
  <si>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</si>
  <si>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</si>
  <si>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</si>
  <si>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</si>
  <si>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</si>
  <si>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</si>
  <si>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</si>
  <si>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</si>
  <si>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</si>
  <si>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</si>
  <si>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</si>
  <si>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</si>
  <si>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</si>
  <si>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</si>
  <si>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</si>
  <si>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</si>
  <si>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</si>
  <si>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</si>
  <si>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</si>
  <si>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</si>
  <si>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</si>
  <si>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</si>
  <si>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</si>
  <si>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</si>
  <si>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</si>
  <si>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</si>
  <si>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</si>
  <si>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</si>
  <si>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</si>
  <si>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</si>
  <si>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</si>
  <si>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</si>
  <si>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</si>
  <si>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</si>
  <si>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</si>
  <si>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</si>
  <si>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</si>
  <si>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</si>
  <si>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</si>
  <si>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</si>
  <si>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</si>
  <si>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</si>
  <si>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</si>
  <si>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</si>
  <si>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</si>
  <si>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</si>
  <si>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</si>
  <si>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</si>
  <si>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</si>
  <si>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</si>
  <si>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</si>
  <si>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</si>
  <si>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</si>
  <si>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</si>
  <si>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</si>
  <si>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</si>
  <si>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</si>
  <si>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000 0409 0000000 244 300</t>
  </si>
  <si>
    <t>Увеличение стоимости основных средств</t>
  </si>
  <si>
    <t xml:space="preserve"> 000 0409 0000000 244 310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</si>
  <si>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</si>
  <si>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</si>
  <si>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</si>
  <si>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</si>
  <si>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000 0502 0000000 540 960</t>
  </si>
  <si>
    <t xml:space="preserve"> 000 0502 0000000 540 200</t>
  </si>
  <si>
    <t xml:space="preserve"> 000 0502 0000000 540 250</t>
  </si>
  <si>
    <t xml:space="preserve"> 000 0502 0000000 540 251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</si>
  <si>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</si>
  <si>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</si>
  <si>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</si>
  <si>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</si>
  <si>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</si>
  <si>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000 0503 0000000 244 300</t>
  </si>
  <si>
    <t xml:space="preserve"> 000 0503 0000000 244 340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</si>
  <si>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</si>
  <si>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</si>
  <si>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</si>
  <si>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000 0801 0000000 244 225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</si>
  <si>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</si>
  <si>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</si>
  <si>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</si>
  <si>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</si>
  <si>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</si>
  <si>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</si>
  <si>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</si>
  <si>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</si>
  <si>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</si>
  <si>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</si>
  <si>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</si>
  <si>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</si>
  <si>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</si>
  <si>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</si>
  <si>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</si>
  <si>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</si>
  <si>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</si>
  <si>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</si>
  <si>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</si>
  <si>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</si>
  <si>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000 0000 0000000 000 960</t>
  </si>
  <si>
    <t>Результат исполнения бюджета (дефицит "--", профицит "+")</t>
  </si>
  <si>
    <t>000 7900 0000000 000 000</t>
  </si>
  <si>
    <t>000 01 05 00 00 00 0000 000</t>
  </si>
  <si>
    <t>000 01 05 02 00 00 0000 500</t>
  </si>
  <si>
    <t>000 01 05 02 00 00 0000 600</t>
  </si>
  <si>
    <t>Главный бухгалтер</t>
  </si>
  <si>
    <t xml:space="preserve">ОТЧЕТ ОБ ИСПОЛНЕНИИ  БЮДЖЕТА  </t>
  </si>
  <si>
    <t>Неисполненные назначения</t>
  </si>
  <si>
    <t>60624435000</t>
  </si>
  <si>
    <t>79235723</t>
  </si>
  <si>
    <t>Администрация Киевского сельского поселения</t>
  </si>
  <si>
    <r>
      <t>Наименование бюджета _</t>
    </r>
    <r>
      <rPr>
        <b/>
        <sz val="8"/>
        <rFont val="Arial Cyr"/>
        <family val="0"/>
      </rPr>
      <t>бюджет Киевского сельского поселения</t>
    </r>
    <r>
      <rPr>
        <sz val="8"/>
        <rFont val="Arial Cyr"/>
        <family val="2"/>
      </rPr>
      <t>_</t>
    </r>
  </si>
  <si>
    <t>0503117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</si>
  <si>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</si>
  <si>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</si>
  <si>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</si>
  <si>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</si>
  <si>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</si>
  <si>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</si>
  <si>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</si>
  <si>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</si>
  <si>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</si>
  <si>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</si>
  <si>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</si>
  <si>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</si>
  <si>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</si>
  <si>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</si>
  <si>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</si>
  <si>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</si>
  <si>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</si>
  <si>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</si>
  <si>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</si>
  <si>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</si>
  <si>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</si>
  <si>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</si>
  <si>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</si>
  <si>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</si>
  <si>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</si>
  <si>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</si>
  <si>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</si>
  <si>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</si>
  <si>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Романченко О.Л.</t>
  </si>
  <si>
    <t>"</t>
  </si>
  <si>
    <t>15</t>
  </si>
  <si>
    <t xml:space="preserve"> г.</t>
  </si>
  <si>
    <t>Налог на доходы физических лиц с доходов,полученных физичискими лицами  в соответствии со статьей 228 Налогового кодекса Российской Федерации</t>
  </si>
  <si>
    <t xml:space="preserve">000 1 01 02030 01 0000 110 </t>
  </si>
  <si>
    <t>000 1 06 06030 00 0000 110</t>
  </si>
  <si>
    <t xml:space="preserve"> 000 0409 0000000 244 226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</si>
  <si>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</si>
  <si>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</si>
  <si>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уменьшение на величину расходов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</si>
  <si>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</si>
  <si>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</si>
  <si>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</si>
  <si>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</si>
  <si>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на 1 июня 2015 года</t>
  </si>
  <si>
    <t>01.06.2015</t>
  </si>
  <si>
    <t>04</t>
  </si>
  <si>
    <t>июня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</si>
</sst>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6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wrapText="1"/>
    </xf>
    <xf numFmtId="4" fontId="0" fillId="0" borderId="17" xfId="0" applyNumberForma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4" fontId="29" fillId="0" borderId="17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19" xfId="0" applyFont="1" applyBorder="1" applyAlignment="1">
      <alignment wrapText="1"/>
    </xf>
    <xf numFmtId="49" fontId="10" fillId="0" borderId="2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3" fillId="0" borderId="16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49" fontId="10" fillId="0" borderId="17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49" fontId="10" fillId="0" borderId="29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2" fontId="30" fillId="0" borderId="30" xfId="0" applyNumberFormat="1" applyFont="1" applyBorder="1" applyAlignment="1">
      <alignment horizontal="center"/>
    </xf>
    <xf numFmtId="2" fontId="30" fillId="0" borderId="31" xfId="0" applyNumberFormat="1" applyFont="1" applyBorder="1" applyAlignment="1">
      <alignment horizontal="center"/>
    </xf>
    <xf numFmtId="2" fontId="30" fillId="0" borderId="32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wrapText="1" indent="2"/>
    </xf>
    <xf numFmtId="0" fontId="10" fillId="0" borderId="40" xfId="0" applyFont="1" applyBorder="1" applyAlignment="1">
      <alignment horizontal="left" wrapText="1" indent="2"/>
    </xf>
    <xf numFmtId="49" fontId="10" fillId="0" borderId="4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43" xfId="0" applyFont="1" applyBorder="1" applyAlignment="1">
      <alignment horizontal="left" vertical="center" wrapText="1" indent="2"/>
    </xf>
    <xf numFmtId="0" fontId="10" fillId="0" borderId="2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5" xfId="0" applyFont="1" applyBorder="1" applyAlignment="1">
      <alignment horizontal="center" vertical="top"/>
    </xf>
    <xf numFmtId="49" fontId="10" fillId="0" borderId="45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2" fontId="30" fillId="0" borderId="46" xfId="0" applyNumberFormat="1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47" xfId="0" applyFont="1" applyBorder="1" applyAlignment="1">
      <alignment wrapText="1"/>
    </xf>
    <xf numFmtId="0" fontId="10" fillId="0" borderId="48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1.625" style="0" customWidth="1"/>
    <col min="5" max="5" width="14.25390625" style="0" customWidth="1"/>
    <col min="6" max="6" width="11.25390625" style="0" customWidth="1"/>
    <col min="7" max="7" width="14.25390625" style="0" customWidth="1"/>
    <col min="8" max="8" width="10.75390625" style="0" customWidth="1"/>
  </cols>
  <sheetData>
    <row r="1" spans="1:7" ht="12.75">
      <c r="A1" s="3"/>
      <c r="B1" s="68" t="s">
        <v>249</v>
      </c>
      <c r="C1" s="68"/>
      <c r="D1" s="68"/>
      <c r="E1" s="68"/>
      <c r="F1" s="68"/>
      <c r="G1" s="1"/>
    </row>
    <row r="2" spans="1:7" ht="12.75" customHeight="1">
      <c r="A2" s="12"/>
      <c r="B2" s="68"/>
      <c r="C2" s="68"/>
      <c r="D2" s="68"/>
      <c r="E2" s="68"/>
      <c r="F2" s="68"/>
      <c r="G2" s="15"/>
    </row>
    <row r="3" spans="2:7" ht="13.5" thickBot="1">
      <c r="B3" s="26"/>
      <c r="C3" s="26"/>
      <c r="D3" s="26"/>
      <c r="E3" s="42"/>
      <c r="F3" s="25"/>
      <c r="G3" s="21"/>
    </row>
    <row r="4" spans="2:7" ht="13.5" thickBot="1">
      <c r="B4" s="13"/>
      <c r="C4" s="13"/>
      <c r="E4" s="42"/>
      <c r="F4" s="4"/>
      <c r="G4" s="20" t="s">
        <v>4</v>
      </c>
    </row>
    <row r="5" spans="2:7" ht="15.75">
      <c r="B5" s="5"/>
      <c r="C5" s="5"/>
      <c r="D5" s="51" t="s">
        <v>299</v>
      </c>
      <c r="F5" s="11" t="s">
        <v>14</v>
      </c>
      <c r="G5" s="29" t="s">
        <v>255</v>
      </c>
    </row>
    <row r="6" spans="1:7" ht="12.75">
      <c r="A6" s="3"/>
      <c r="B6" s="3"/>
      <c r="C6" s="3"/>
      <c r="D6" s="3"/>
      <c r="E6" s="2"/>
      <c r="F6" s="14" t="s">
        <v>8</v>
      </c>
      <c r="G6" s="50" t="s">
        <v>300</v>
      </c>
    </row>
    <row r="7" spans="1:7" ht="12.75" customHeight="1">
      <c r="A7" s="28" t="s">
        <v>17</v>
      </c>
      <c r="B7" s="69" t="s">
        <v>253</v>
      </c>
      <c r="C7" s="69"/>
      <c r="D7" s="69"/>
      <c r="E7" s="69"/>
      <c r="F7" s="14" t="s">
        <v>6</v>
      </c>
      <c r="G7" s="50" t="s">
        <v>252</v>
      </c>
    </row>
    <row r="8" spans="1:7" ht="12.75">
      <c r="A8" s="3" t="s">
        <v>254</v>
      </c>
      <c r="B8" s="3"/>
      <c r="C8" s="3"/>
      <c r="D8" s="3"/>
      <c r="E8" s="2"/>
      <c r="F8" s="14" t="s">
        <v>21</v>
      </c>
      <c r="G8" s="50" t="s">
        <v>251</v>
      </c>
    </row>
    <row r="9" spans="1:7" s="28" customFormat="1" ht="12" thickBot="1">
      <c r="A9" s="23" t="s">
        <v>18</v>
      </c>
      <c r="B9" s="23"/>
      <c r="C9" s="23"/>
      <c r="D9" s="23"/>
      <c r="E9" s="27"/>
      <c r="F9" s="14"/>
      <c r="G9" s="7"/>
    </row>
    <row r="10" spans="1:7" ht="13.5" thickBot="1">
      <c r="A10" s="3" t="s">
        <v>3</v>
      </c>
      <c r="B10" s="3"/>
      <c r="C10" s="3"/>
      <c r="D10" s="3"/>
      <c r="E10" s="2"/>
      <c r="F10" s="14" t="s">
        <v>7</v>
      </c>
      <c r="G10" s="7" t="s">
        <v>2</v>
      </c>
    </row>
    <row r="11" spans="1:7" ht="15">
      <c r="A11" s="19"/>
      <c r="B11" s="10"/>
      <c r="C11" s="10"/>
      <c r="D11" s="3"/>
      <c r="E11" s="22" t="s">
        <v>10</v>
      </c>
      <c r="F11" s="8"/>
      <c r="G11" s="8"/>
    </row>
    <row r="12" spans="1:7" ht="12.75">
      <c r="A12" s="16"/>
      <c r="B12" s="16"/>
      <c r="C12" s="16"/>
      <c r="D12" s="17"/>
      <c r="E12" s="18"/>
      <c r="F12" s="24"/>
      <c r="G12" s="24"/>
    </row>
    <row r="13" spans="1:7" ht="26.25" customHeight="1">
      <c r="A13" s="70" t="s">
        <v>5</v>
      </c>
      <c r="B13" s="71" t="s">
        <v>1</v>
      </c>
      <c r="C13" s="72" t="s">
        <v>16</v>
      </c>
      <c r="D13" s="73"/>
      <c r="E13" s="76" t="s">
        <v>13</v>
      </c>
      <c r="F13" s="78" t="s">
        <v>9</v>
      </c>
      <c r="G13" s="67" t="s">
        <v>250</v>
      </c>
    </row>
    <row r="14" spans="1:7" ht="25.5" customHeight="1">
      <c r="A14" s="70"/>
      <c r="B14" s="71"/>
      <c r="C14" s="74"/>
      <c r="D14" s="75"/>
      <c r="E14" s="77"/>
      <c r="F14" s="79"/>
      <c r="G14" s="67"/>
    </row>
    <row r="15" spans="1:7" ht="12.75">
      <c r="A15" s="30">
        <v>1</v>
      </c>
      <c r="B15" s="31">
        <v>2</v>
      </c>
      <c r="C15" s="31" t="s">
        <v>12</v>
      </c>
      <c r="D15" s="41">
        <v>3</v>
      </c>
      <c r="E15" s="34">
        <v>4</v>
      </c>
      <c r="F15" s="35">
        <v>5</v>
      </c>
      <c r="G15" s="35">
        <v>6</v>
      </c>
    </row>
    <row r="16" spans="1:7" ht="12.75">
      <c r="A16" s="45" t="s">
        <v>22</v>
      </c>
      <c r="B16" s="39">
        <v>10</v>
      </c>
      <c r="C16" s="39" t="s">
        <v>23</v>
      </c>
      <c r="D16" s="43" t="str">
        <f aca="true" t="shared" si="0" ref="D16:D50">IF(LEFT(C16,5)="000 8","X",C16)</f>
        <v>X</v>
      </c>
      <c r="E16" s="44">
        <v>7823753.77</v>
      </c>
      <c r="F16" s="44">
        <v>2919432.18</v>
      </c>
      <c r="G16" s="44">
        <f>E16-F16</f>
        <v>4904321.59</v>
      </c>
    </row>
    <row r="17" spans="1:7" ht="12.75">
      <c r="A17" s="45" t="s">
        <v>25</v>
      </c>
      <c r="B17" s="39">
        <v>10</v>
      </c>
      <c r="C17" s="39" t="s">
        <v>26</v>
      </c>
      <c r="D17" s="43" t="str">
        <f t="shared" si="0"/>
        <v>000 1 00 00000 00 0000 000</v>
      </c>
      <c r="E17" s="44">
        <v>5861500</v>
      </c>
      <c r="F17" s="44">
        <v>1380878.41</v>
      </c>
      <c r="G17" s="44">
        <f aca="true" t="shared" si="1" ref="G17:G64">E17-F17</f>
        <v>4480621.59</v>
      </c>
    </row>
    <row r="18" spans="1:7" ht="12.75">
      <c r="A18" s="45" t="s">
        <v>27</v>
      </c>
      <c r="B18" s="39">
        <v>10</v>
      </c>
      <c r="C18" s="39" t="s">
        <v>28</v>
      </c>
      <c r="D18" s="43" t="str">
        <f t="shared" si="0"/>
        <v>000 1 01 00000 00 0000 000</v>
      </c>
      <c r="E18" s="44">
        <v>607700</v>
      </c>
      <c r="F18" s="44">
        <v>183886.39</v>
      </c>
      <c r="G18" s="44">
        <f t="shared" si="1"/>
        <v>423813.61</v>
      </c>
    </row>
    <row r="19" spans="1:7" ht="12.75">
      <c r="A19" s="45" t="s">
        <v>29</v>
      </c>
      <c r="B19" s="39">
        <v>10</v>
      </c>
      <c r="C19" s="39" t="s">
        <v>30</v>
      </c>
      <c r="D19" s="43" t="str">
        <f t="shared" si="0"/>
        <v>000 1 01 02000 01 0000 110</v>
      </c>
      <c r="E19" s="44">
        <v>607700</v>
      </c>
      <c r="F19" s="44">
        <v>183886.39</v>
      </c>
      <c r="G19" s="44">
        <f t="shared" si="1"/>
        <v>423813.61</v>
      </c>
    </row>
    <row r="20" spans="1:7" ht="67.5">
      <c r="A20" s="45" t="s">
        <v>31</v>
      </c>
      <c r="B20" s="39">
        <v>10</v>
      </c>
      <c r="C20" s="39" t="s">
        <v>32</v>
      </c>
      <c r="D20" s="43" t="str">
        <f t="shared" si="0"/>
        <v>000 1 01 02010 01 0000 110</v>
      </c>
      <c r="E20" s="44">
        <v>607700</v>
      </c>
      <c r="F20" s="44">
        <v>183461.39</v>
      </c>
      <c r="G20" s="44">
        <f t="shared" si="1"/>
        <v>424238.61</v>
      </c>
    </row>
    <row r="21" spans="1:7" ht="45">
      <c r="A21" s="45" t="s">
        <v>288</v>
      </c>
      <c r="B21" s="39">
        <v>10</v>
      </c>
      <c r="C21" s="39" t="s">
        <v>32</v>
      </c>
      <c r="D21" s="33" t="s">
        <v>289</v>
      </c>
      <c r="E21" s="44">
        <v>0</v>
      </c>
      <c r="F21" s="44">
        <v>425</v>
      </c>
      <c r="G21" s="44">
        <f>E21-F21</f>
        <v>-425</v>
      </c>
    </row>
    <row r="22" spans="1:7" ht="33.75">
      <c r="A22" s="45" t="s">
        <v>33</v>
      </c>
      <c r="B22" s="39">
        <v>10</v>
      </c>
      <c r="C22" s="39" t="s">
        <v>34</v>
      </c>
      <c r="D22" s="43" t="str">
        <f t="shared" si="0"/>
        <v>000 1 03 00000 00 0000 000</v>
      </c>
      <c r="E22" s="44">
        <v>1100600</v>
      </c>
      <c r="F22" s="44">
        <v>535960.27</v>
      </c>
      <c r="G22" s="44">
        <f t="shared" si="1"/>
        <v>564639.73</v>
      </c>
    </row>
    <row r="23" spans="1:7" ht="33.75">
      <c r="A23" s="45" t="s">
        <v>35</v>
      </c>
      <c r="B23" s="39">
        <v>10</v>
      </c>
      <c r="C23" s="39" t="s">
        <v>36</v>
      </c>
      <c r="D23" s="43" t="str">
        <f t="shared" si="0"/>
        <v>000 1 03 02000 01 0000 110</v>
      </c>
      <c r="E23" s="44">
        <v>1100600</v>
      </c>
      <c r="F23" s="44">
        <v>535960.27</v>
      </c>
      <c r="G23" s="44">
        <f t="shared" si="1"/>
        <v>564639.73</v>
      </c>
    </row>
    <row r="24" spans="1:7" ht="67.5">
      <c r="A24" s="45" t="s">
        <v>37</v>
      </c>
      <c r="B24" s="39">
        <v>10</v>
      </c>
      <c r="C24" s="39" t="s">
        <v>38</v>
      </c>
      <c r="D24" s="43" t="str">
        <f t="shared" si="0"/>
        <v>000 1 03 02230 01 0000 110</v>
      </c>
      <c r="E24" s="44">
        <v>336600</v>
      </c>
      <c r="F24" s="44">
        <v>180577.92</v>
      </c>
      <c r="G24" s="44">
        <f t="shared" si="1"/>
        <v>156022.08</v>
      </c>
    </row>
    <row r="25" spans="1:7" ht="78.75">
      <c r="A25" s="45" t="s">
        <v>39</v>
      </c>
      <c r="B25" s="39">
        <v>10</v>
      </c>
      <c r="C25" s="39" t="s">
        <v>40</v>
      </c>
      <c r="D25" s="43" t="str">
        <f t="shared" si="0"/>
        <v>000 1 03 02240 01 0000 110</v>
      </c>
      <c r="E25" s="44">
        <v>12600</v>
      </c>
      <c r="F25" s="44">
        <v>4471.09</v>
      </c>
      <c r="G25" s="44">
        <f t="shared" si="1"/>
        <v>8128.91</v>
      </c>
    </row>
    <row r="26" spans="1:7" ht="67.5">
      <c r="A26" s="45" t="s">
        <v>41</v>
      </c>
      <c r="B26" s="39">
        <v>10</v>
      </c>
      <c r="C26" s="39" t="s">
        <v>42</v>
      </c>
      <c r="D26" s="43" t="str">
        <f t="shared" si="0"/>
        <v>000 1 03 02250 01 0000 110</v>
      </c>
      <c r="E26" s="44">
        <v>737200</v>
      </c>
      <c r="F26" s="44">
        <v>363356.42</v>
      </c>
      <c r="G26" s="44">
        <f t="shared" si="1"/>
        <v>373843.58</v>
      </c>
    </row>
    <row r="27" spans="1:7" ht="67.5">
      <c r="A27" s="45" t="s">
        <v>43</v>
      </c>
      <c r="B27" s="39">
        <v>10</v>
      </c>
      <c r="C27" s="39" t="s">
        <v>44</v>
      </c>
      <c r="D27" s="43" t="str">
        <f t="shared" si="0"/>
        <v>000 1 03 02260 01 0000 110</v>
      </c>
      <c r="E27" s="44">
        <v>14200</v>
      </c>
      <c r="F27" s="44">
        <v>-12445.16</v>
      </c>
      <c r="G27" s="44">
        <f t="shared" si="1"/>
        <v>26645.16</v>
      </c>
    </row>
    <row r="28" spans="1:7" ht="12.75">
      <c r="A28" s="45" t="s">
        <v>45</v>
      </c>
      <c r="B28" s="39">
        <v>10</v>
      </c>
      <c r="C28" s="39" t="s">
        <v>46</v>
      </c>
      <c r="D28" s="43" t="str">
        <f t="shared" si="0"/>
        <v>000 1 05 00000 00 0000 000</v>
      </c>
      <c r="E28" s="44">
        <v>88300</v>
      </c>
      <c r="F28" s="44">
        <v>188802.35</v>
      </c>
      <c r="G28" s="44">
        <f t="shared" si="1"/>
        <v>-100502.35</v>
      </c>
    </row>
    <row r="29" spans="1:7" ht="22.5">
      <c r="A29" s="45" t="s">
        <v>47</v>
      </c>
      <c r="B29" s="39">
        <v>10</v>
      </c>
      <c r="C29" s="39" t="s">
        <v>48</v>
      </c>
      <c r="D29" s="43" t="str">
        <f t="shared" si="0"/>
        <v>000 1 05 01000 00 0000 110</v>
      </c>
      <c r="E29" s="44">
        <v>3100</v>
      </c>
      <c r="F29" s="44" t="s">
        <v>24</v>
      </c>
      <c r="G29" s="44">
        <v>3100</v>
      </c>
    </row>
    <row r="30" spans="1:7" ht="33" customHeight="1">
      <c r="A30" s="45" t="s">
        <v>49</v>
      </c>
      <c r="B30" s="39">
        <v>10</v>
      </c>
      <c r="C30" s="39" t="s">
        <v>50</v>
      </c>
      <c r="D30" s="43" t="str">
        <f t="shared" si="0"/>
        <v>000 1 05 01010 01 0000 110</v>
      </c>
      <c r="E30" s="44">
        <v>3100</v>
      </c>
      <c r="F30" s="44" t="s">
        <v>24</v>
      </c>
      <c r="G30" s="44">
        <v>3100</v>
      </c>
    </row>
    <row r="31" spans="1:7" ht="33.75">
      <c r="A31" s="45" t="s">
        <v>49</v>
      </c>
      <c r="B31" s="39">
        <v>10</v>
      </c>
      <c r="C31" s="39" t="s">
        <v>51</v>
      </c>
      <c r="D31" s="43" t="str">
        <f t="shared" si="0"/>
        <v>000 1 05 01011 01 0000 110</v>
      </c>
      <c r="E31" s="44">
        <v>3100</v>
      </c>
      <c r="F31" s="44" t="s">
        <v>24</v>
      </c>
      <c r="G31" s="44">
        <v>3100</v>
      </c>
    </row>
    <row r="32" spans="1:7" ht="33" customHeight="1">
      <c r="A32" s="45" t="s">
        <v>294</v>
      </c>
      <c r="B32" s="39">
        <v>10</v>
      </c>
      <c r="C32" s="39" t="s">
        <v>50</v>
      </c>
      <c r="D32" s="33" t="s">
        <v>292</v>
      </c>
      <c r="E32" s="44" t="s">
        <v>24</v>
      </c>
      <c r="F32" s="44">
        <v>3667.64</v>
      </c>
      <c r="G32" s="44">
        <f>-F32</f>
        <v>-3667.64</v>
      </c>
    </row>
    <row r="33" spans="1:7" ht="45">
      <c r="A33" s="45" t="s">
        <v>294</v>
      </c>
      <c r="B33" s="39">
        <v>10</v>
      </c>
      <c r="C33" s="39" t="s">
        <v>51</v>
      </c>
      <c r="D33" s="33" t="s">
        <v>293</v>
      </c>
      <c r="E33" s="44" t="s">
        <v>24</v>
      </c>
      <c r="F33" s="44">
        <v>3667.64</v>
      </c>
      <c r="G33" s="44">
        <f>-F33</f>
        <v>-3667.64</v>
      </c>
    </row>
    <row r="34" spans="1:7" ht="12.75">
      <c r="A34" s="45" t="s">
        <v>52</v>
      </c>
      <c r="B34" s="39">
        <v>10</v>
      </c>
      <c r="C34" s="39" t="s">
        <v>53</v>
      </c>
      <c r="D34" s="43" t="str">
        <f t="shared" si="0"/>
        <v>000 1 05 03000 01 0000 110</v>
      </c>
      <c r="E34" s="44">
        <v>85200</v>
      </c>
      <c r="F34" s="44">
        <v>185134.71</v>
      </c>
      <c r="G34" s="44">
        <f t="shared" si="1"/>
        <v>-99934.70999999999</v>
      </c>
    </row>
    <row r="35" spans="1:7" ht="12.75">
      <c r="A35" s="45" t="s">
        <v>52</v>
      </c>
      <c r="B35" s="39">
        <v>10</v>
      </c>
      <c r="C35" s="39" t="s">
        <v>54</v>
      </c>
      <c r="D35" s="43" t="str">
        <f t="shared" si="0"/>
        <v>000 1 05 03010 01 0000 110</v>
      </c>
      <c r="E35" s="44">
        <v>85200</v>
      </c>
      <c r="F35" s="44">
        <v>185134.71</v>
      </c>
      <c r="G35" s="44">
        <f t="shared" si="1"/>
        <v>-99934.70999999999</v>
      </c>
    </row>
    <row r="36" spans="1:7" ht="12.75">
      <c r="A36" s="45" t="s">
        <v>55</v>
      </c>
      <c r="B36" s="39">
        <v>10</v>
      </c>
      <c r="C36" s="39" t="s">
        <v>56</v>
      </c>
      <c r="D36" s="43" t="str">
        <f t="shared" si="0"/>
        <v>000 1 06 00000 00 0000 000</v>
      </c>
      <c r="E36" s="44">
        <v>3990700</v>
      </c>
      <c r="F36" s="44">
        <v>465579.4</v>
      </c>
      <c r="G36" s="44">
        <f t="shared" si="1"/>
        <v>3525120.6</v>
      </c>
    </row>
    <row r="37" spans="1:7" ht="12.75">
      <c r="A37" s="45" t="s">
        <v>57</v>
      </c>
      <c r="B37" s="39">
        <v>10</v>
      </c>
      <c r="C37" s="39" t="s">
        <v>58</v>
      </c>
      <c r="D37" s="43" t="str">
        <f t="shared" si="0"/>
        <v>000 1 06 01000 00 0000 110</v>
      </c>
      <c r="E37" s="44">
        <v>54300</v>
      </c>
      <c r="F37" s="44">
        <v>8004.74</v>
      </c>
      <c r="G37" s="44">
        <f t="shared" si="1"/>
        <v>46295.26</v>
      </c>
    </row>
    <row r="38" spans="1:7" ht="45">
      <c r="A38" s="45" t="s">
        <v>59</v>
      </c>
      <c r="B38" s="39">
        <v>10</v>
      </c>
      <c r="C38" s="39" t="s">
        <v>60</v>
      </c>
      <c r="D38" s="43" t="str">
        <f t="shared" si="0"/>
        <v>000 1 06 01030 10 0000 110</v>
      </c>
      <c r="E38" s="44">
        <v>54300</v>
      </c>
      <c r="F38" s="44">
        <v>8004.74</v>
      </c>
      <c r="G38" s="44">
        <f t="shared" si="1"/>
        <v>46295.26</v>
      </c>
    </row>
    <row r="39" spans="1:7" ht="12.75">
      <c r="A39" s="45" t="s">
        <v>61</v>
      </c>
      <c r="B39" s="39">
        <v>10</v>
      </c>
      <c r="C39" s="39" t="s">
        <v>62</v>
      </c>
      <c r="D39" s="43" t="str">
        <f t="shared" si="0"/>
        <v>000 1 06 06000 00 0000 110</v>
      </c>
      <c r="E39" s="44">
        <v>3936400</v>
      </c>
      <c r="F39" s="44">
        <v>457574.66</v>
      </c>
      <c r="G39" s="44">
        <f t="shared" si="1"/>
        <v>3478825.34</v>
      </c>
    </row>
    <row r="40" spans="1:7" ht="12.75">
      <c r="A40" s="45" t="s">
        <v>63</v>
      </c>
      <c r="B40" s="39">
        <v>10</v>
      </c>
      <c r="C40" s="39" t="s">
        <v>64</v>
      </c>
      <c r="D40" s="33" t="s">
        <v>290</v>
      </c>
      <c r="E40" s="44">
        <v>108300</v>
      </c>
      <c r="F40" s="44">
        <v>197257.74</v>
      </c>
      <c r="G40" s="44">
        <f t="shared" si="1"/>
        <v>-88957.73999999999</v>
      </c>
    </row>
    <row r="41" spans="1:7" ht="33.75">
      <c r="A41" s="45" t="s">
        <v>65</v>
      </c>
      <c r="B41" s="39">
        <v>10</v>
      </c>
      <c r="C41" s="39" t="s">
        <v>66</v>
      </c>
      <c r="D41" s="43" t="str">
        <f t="shared" si="0"/>
        <v>000 1 06 06033 10 0000 110</v>
      </c>
      <c r="E41" s="44">
        <v>108300</v>
      </c>
      <c r="F41" s="44">
        <v>195173.05</v>
      </c>
      <c r="G41" s="44">
        <f t="shared" si="1"/>
        <v>-86873.04999999999</v>
      </c>
    </row>
    <row r="42" spans="1:7" ht="12.75">
      <c r="A42" s="45" t="s">
        <v>67</v>
      </c>
      <c r="B42" s="39">
        <v>10</v>
      </c>
      <c r="C42" s="39" t="s">
        <v>68</v>
      </c>
      <c r="D42" s="43" t="str">
        <f t="shared" si="0"/>
        <v>000 1 06 06040 00 0000 110</v>
      </c>
      <c r="E42" s="44">
        <v>3828100</v>
      </c>
      <c r="F42" s="44">
        <v>260316.92</v>
      </c>
      <c r="G42" s="44">
        <f t="shared" si="1"/>
        <v>3567783.08</v>
      </c>
    </row>
    <row r="43" spans="1:7" ht="33.75">
      <c r="A43" s="45" t="s">
        <v>69</v>
      </c>
      <c r="B43" s="39">
        <v>10</v>
      </c>
      <c r="C43" s="39" t="s">
        <v>70</v>
      </c>
      <c r="D43" s="43" t="str">
        <f t="shared" si="0"/>
        <v>000 1 06 06043 10 0000 110</v>
      </c>
      <c r="E43" s="44">
        <v>3828100</v>
      </c>
      <c r="F43" s="44">
        <v>260316.92</v>
      </c>
      <c r="G43" s="44">
        <f t="shared" si="1"/>
        <v>3567783.08</v>
      </c>
    </row>
    <row r="44" spans="1:7" ht="12.75">
      <c r="A44" s="45" t="s">
        <v>71</v>
      </c>
      <c r="B44" s="39">
        <v>10</v>
      </c>
      <c r="C44" s="39" t="s">
        <v>72</v>
      </c>
      <c r="D44" s="43" t="str">
        <f t="shared" si="0"/>
        <v>000 1 08 00000 00 0000 000</v>
      </c>
      <c r="E44" s="44">
        <v>11000</v>
      </c>
      <c r="F44" s="44">
        <v>2400</v>
      </c>
      <c r="G44" s="44">
        <f t="shared" si="1"/>
        <v>8600</v>
      </c>
    </row>
    <row r="45" spans="1:7" ht="45">
      <c r="A45" s="45" t="s">
        <v>73</v>
      </c>
      <c r="B45" s="39">
        <v>10</v>
      </c>
      <c r="C45" s="39" t="s">
        <v>74</v>
      </c>
      <c r="D45" s="43" t="str">
        <f t="shared" si="0"/>
        <v>000 1 08 04000 01 0000 110</v>
      </c>
      <c r="E45" s="44">
        <v>11000</v>
      </c>
      <c r="F45" s="44">
        <v>2400</v>
      </c>
      <c r="G45" s="44">
        <f t="shared" si="1"/>
        <v>8600</v>
      </c>
    </row>
    <row r="46" spans="1:7" ht="78.75">
      <c r="A46" s="45" t="s">
        <v>75</v>
      </c>
      <c r="B46" s="39">
        <v>10</v>
      </c>
      <c r="C46" s="39" t="s">
        <v>76</v>
      </c>
      <c r="D46" s="43" t="str">
        <f t="shared" si="0"/>
        <v>000 1 08 04020 01 0000 110</v>
      </c>
      <c r="E46" s="44">
        <v>11000</v>
      </c>
      <c r="F46" s="44">
        <v>2400</v>
      </c>
      <c r="G46" s="44">
        <f t="shared" si="1"/>
        <v>8600</v>
      </c>
    </row>
    <row r="47" spans="1:7" ht="33.75">
      <c r="A47" s="45" t="s">
        <v>77</v>
      </c>
      <c r="B47" s="39">
        <v>10</v>
      </c>
      <c r="C47" s="39" t="s">
        <v>78</v>
      </c>
      <c r="D47" s="43" t="str">
        <f t="shared" si="0"/>
        <v>000 1 11 00000 00 0000 000</v>
      </c>
      <c r="E47" s="44">
        <v>61600</v>
      </c>
      <c r="F47" s="44" t="s">
        <v>24</v>
      </c>
      <c r="G47" s="44">
        <v>61600</v>
      </c>
    </row>
    <row r="48" spans="1:7" ht="78.75">
      <c r="A48" s="45" t="s">
        <v>79</v>
      </c>
      <c r="B48" s="39">
        <v>10</v>
      </c>
      <c r="C48" s="39" t="s">
        <v>80</v>
      </c>
      <c r="D48" s="43" t="str">
        <f t="shared" si="0"/>
        <v>000 1 11 05000 00 0000 120</v>
      </c>
      <c r="E48" s="44">
        <v>61600</v>
      </c>
      <c r="F48" s="44" t="s">
        <v>24</v>
      </c>
      <c r="G48" s="44">
        <v>61600</v>
      </c>
    </row>
    <row r="49" spans="1:7" ht="78.75">
      <c r="A49" s="45" t="s">
        <v>81</v>
      </c>
      <c r="B49" s="39">
        <v>10</v>
      </c>
      <c r="C49" s="39" t="s">
        <v>82</v>
      </c>
      <c r="D49" s="43" t="str">
        <f t="shared" si="0"/>
        <v>000 1 11 05020 00 0000 120</v>
      </c>
      <c r="E49" s="44">
        <v>61600</v>
      </c>
      <c r="F49" s="44" t="s">
        <v>24</v>
      </c>
      <c r="G49" s="44">
        <v>61600</v>
      </c>
    </row>
    <row r="50" spans="1:7" ht="78.75">
      <c r="A50" s="45" t="s">
        <v>83</v>
      </c>
      <c r="B50" s="39">
        <v>10</v>
      </c>
      <c r="C50" s="39" t="s">
        <v>84</v>
      </c>
      <c r="D50" s="43" t="str">
        <f t="shared" si="0"/>
        <v>000 1 11 05025 10 0000 120</v>
      </c>
      <c r="E50" s="44">
        <v>61600</v>
      </c>
      <c r="F50" s="44" t="s">
        <v>24</v>
      </c>
      <c r="G50" s="44">
        <v>61600</v>
      </c>
    </row>
    <row r="51" spans="1:7" ht="12.75">
      <c r="A51" s="45" t="s">
        <v>85</v>
      </c>
      <c r="B51" s="39">
        <v>10</v>
      </c>
      <c r="C51" s="39" t="s">
        <v>86</v>
      </c>
      <c r="D51" s="43" t="str">
        <f aca="true" t="shared" si="2" ref="D51:D73">IF(LEFT(C51,5)="000 8","X",C51)</f>
        <v>000 1 16 00000 00 0000 000</v>
      </c>
      <c r="E51" s="44">
        <v>1600</v>
      </c>
      <c r="F51" s="44" t="s">
        <v>24</v>
      </c>
      <c r="G51" s="44">
        <v>1600</v>
      </c>
    </row>
    <row r="52" spans="1:7" ht="56.25">
      <c r="A52" s="45" t="s">
        <v>87</v>
      </c>
      <c r="B52" s="39">
        <v>10</v>
      </c>
      <c r="C52" s="39" t="s">
        <v>88</v>
      </c>
      <c r="D52" s="43" t="str">
        <f t="shared" si="2"/>
        <v>000 1 16 37000 00 0000 140</v>
      </c>
      <c r="E52" s="44">
        <v>1600</v>
      </c>
      <c r="F52" s="44" t="s">
        <v>24</v>
      </c>
      <c r="G52" s="44">
        <v>1600</v>
      </c>
    </row>
    <row r="53" spans="1:7" ht="67.5">
      <c r="A53" s="45" t="s">
        <v>89</v>
      </c>
      <c r="B53" s="39">
        <v>10</v>
      </c>
      <c r="C53" s="39" t="s">
        <v>90</v>
      </c>
      <c r="D53" s="43" t="str">
        <f t="shared" si="2"/>
        <v>000 1 16 37040 10 0000 140</v>
      </c>
      <c r="E53" s="44">
        <v>1600</v>
      </c>
      <c r="F53" s="44" t="s">
        <v>24</v>
      </c>
      <c r="G53" s="44">
        <v>1600</v>
      </c>
    </row>
    <row r="54" spans="1:7" ht="12.75">
      <c r="A54" s="45" t="s">
        <v>295</v>
      </c>
      <c r="B54" s="39">
        <v>10</v>
      </c>
      <c r="C54" s="39" t="s">
        <v>86</v>
      </c>
      <c r="D54" s="33" t="s">
        <v>298</v>
      </c>
      <c r="E54" s="44" t="s">
        <v>24</v>
      </c>
      <c r="F54" s="44" t="s">
        <v>24</v>
      </c>
      <c r="G54" s="44">
        <v>4250</v>
      </c>
    </row>
    <row r="55" spans="1:7" ht="12.75">
      <c r="A55" s="45" t="s">
        <v>296</v>
      </c>
      <c r="B55" s="39">
        <v>10</v>
      </c>
      <c r="C55" s="39" t="s">
        <v>88</v>
      </c>
      <c r="D55" s="33" t="str">
        <f t="shared" si="2"/>
        <v>000 1 16 37000 00 0000 140</v>
      </c>
      <c r="E55" s="44" t="s">
        <v>24</v>
      </c>
      <c r="F55" s="44" t="s">
        <v>24</v>
      </c>
      <c r="G55" s="44">
        <v>4250</v>
      </c>
    </row>
    <row r="56" spans="1:7" ht="22.5">
      <c r="A56" s="45" t="s">
        <v>297</v>
      </c>
      <c r="B56" s="39">
        <v>10</v>
      </c>
      <c r="C56" s="39" t="s">
        <v>90</v>
      </c>
      <c r="D56" s="33" t="str">
        <f t="shared" si="2"/>
        <v>000 1 16 37040 10 0000 140</v>
      </c>
      <c r="E56" s="44" t="s">
        <v>24</v>
      </c>
      <c r="F56" s="44" t="s">
        <v>24</v>
      </c>
      <c r="G56" s="44">
        <v>4250</v>
      </c>
    </row>
    <row r="57" spans="1:7" ht="12.75">
      <c r="A57" s="45" t="s">
        <v>91</v>
      </c>
      <c r="B57" s="39">
        <v>10</v>
      </c>
      <c r="C57" s="39" t="s">
        <v>92</v>
      </c>
      <c r="D57" s="43" t="str">
        <f t="shared" si="2"/>
        <v>000 2 00 00000 00 0000 000</v>
      </c>
      <c r="E57" s="44">
        <v>1962254</v>
      </c>
      <c r="F57" s="44">
        <v>1538553.77</v>
      </c>
      <c r="G57" s="44">
        <f t="shared" si="1"/>
        <v>423700.23</v>
      </c>
    </row>
    <row r="58" spans="1:7" ht="33.75">
      <c r="A58" s="45" t="s">
        <v>93</v>
      </c>
      <c r="B58" s="39">
        <v>10</v>
      </c>
      <c r="C58" s="39" t="s">
        <v>94</v>
      </c>
      <c r="D58" s="43" t="str">
        <f t="shared" si="2"/>
        <v>000 2 02 00000 00 0000 000</v>
      </c>
      <c r="E58" s="44">
        <v>1952300</v>
      </c>
      <c r="F58" s="44">
        <v>1528600</v>
      </c>
      <c r="G58" s="44">
        <f t="shared" si="1"/>
        <v>423700</v>
      </c>
    </row>
    <row r="59" spans="1:7" ht="22.5">
      <c r="A59" s="45" t="s">
        <v>95</v>
      </c>
      <c r="B59" s="39">
        <v>10</v>
      </c>
      <c r="C59" s="39" t="s">
        <v>96</v>
      </c>
      <c r="D59" s="43" t="str">
        <f t="shared" si="2"/>
        <v>000 2 02 01000 00 0000 151</v>
      </c>
      <c r="E59" s="44">
        <v>1733900</v>
      </c>
      <c r="F59" s="44">
        <v>1380200</v>
      </c>
      <c r="G59" s="44">
        <f t="shared" si="1"/>
        <v>353700</v>
      </c>
    </row>
    <row r="60" spans="1:7" ht="22.5">
      <c r="A60" s="45" t="s">
        <v>97</v>
      </c>
      <c r="B60" s="39">
        <v>10</v>
      </c>
      <c r="C60" s="39" t="s">
        <v>98</v>
      </c>
      <c r="D60" s="43" t="str">
        <f t="shared" si="2"/>
        <v>000 2 02 01001 00 0000 151</v>
      </c>
      <c r="E60" s="44">
        <v>1733900</v>
      </c>
      <c r="F60" s="44">
        <v>1380200</v>
      </c>
      <c r="G60" s="44">
        <f t="shared" si="1"/>
        <v>353700</v>
      </c>
    </row>
    <row r="61" spans="1:7" ht="22.5">
      <c r="A61" s="45" t="s">
        <v>99</v>
      </c>
      <c r="B61" s="39">
        <v>10</v>
      </c>
      <c r="C61" s="39" t="s">
        <v>100</v>
      </c>
      <c r="D61" s="43" t="str">
        <f t="shared" si="2"/>
        <v>000 2 02 01001 10 0000 151</v>
      </c>
      <c r="E61" s="44">
        <v>1733900</v>
      </c>
      <c r="F61" s="44">
        <v>1380200</v>
      </c>
      <c r="G61" s="44">
        <f t="shared" si="1"/>
        <v>353700</v>
      </c>
    </row>
    <row r="62" spans="1:7" ht="22.5">
      <c r="A62" s="45" t="s">
        <v>101</v>
      </c>
      <c r="B62" s="39">
        <v>10</v>
      </c>
      <c r="C62" s="39" t="s">
        <v>102</v>
      </c>
      <c r="D62" s="43" t="str">
        <f t="shared" si="2"/>
        <v>000 2 02 03000 00 0000 151</v>
      </c>
      <c r="E62" s="44">
        <v>164900</v>
      </c>
      <c r="F62" s="44">
        <v>148400</v>
      </c>
      <c r="G62" s="44">
        <f t="shared" si="1"/>
        <v>16500</v>
      </c>
    </row>
    <row r="63" spans="1:7" ht="33.75">
      <c r="A63" s="45" t="s">
        <v>103</v>
      </c>
      <c r="B63" s="39">
        <v>10</v>
      </c>
      <c r="C63" s="39" t="s">
        <v>104</v>
      </c>
      <c r="D63" s="43" t="str">
        <f t="shared" si="2"/>
        <v>000 2 02 03015 00 0000 151</v>
      </c>
      <c r="E63" s="44">
        <v>164700</v>
      </c>
      <c r="F63" s="44">
        <v>148200</v>
      </c>
      <c r="G63" s="44">
        <f t="shared" si="1"/>
        <v>16500</v>
      </c>
    </row>
    <row r="64" spans="1:7" ht="45">
      <c r="A64" s="45" t="s">
        <v>105</v>
      </c>
      <c r="B64" s="39">
        <v>10</v>
      </c>
      <c r="C64" s="39" t="s">
        <v>106</v>
      </c>
      <c r="D64" s="43" t="str">
        <f t="shared" si="2"/>
        <v>000 2 02 03015 10 0000 151</v>
      </c>
      <c r="E64" s="44">
        <v>164700</v>
      </c>
      <c r="F64" s="44">
        <v>148200</v>
      </c>
      <c r="G64" s="44">
        <f t="shared" si="1"/>
        <v>16500</v>
      </c>
    </row>
    <row r="65" spans="1:7" ht="33.75">
      <c r="A65" s="45" t="s">
        <v>107</v>
      </c>
      <c r="B65" s="39">
        <v>10</v>
      </c>
      <c r="C65" s="39" t="s">
        <v>108</v>
      </c>
      <c r="D65" s="43" t="str">
        <f t="shared" si="2"/>
        <v>000 2 02 03024 00 0000 151</v>
      </c>
      <c r="E65" s="44">
        <v>200</v>
      </c>
      <c r="F65" s="44">
        <v>200</v>
      </c>
      <c r="G65" s="44" t="s">
        <v>24</v>
      </c>
    </row>
    <row r="66" spans="1:7" ht="33.75">
      <c r="A66" s="45" t="s">
        <v>109</v>
      </c>
      <c r="B66" s="39">
        <v>10</v>
      </c>
      <c r="C66" s="39" t="s">
        <v>110</v>
      </c>
      <c r="D66" s="43" t="str">
        <f t="shared" si="2"/>
        <v>000 2 02 03024 10 0000 151</v>
      </c>
      <c r="E66" s="44">
        <v>200</v>
      </c>
      <c r="F66" s="44">
        <v>200</v>
      </c>
      <c r="G66" s="44" t="s">
        <v>24</v>
      </c>
    </row>
    <row r="67" spans="1:7" ht="12.75">
      <c r="A67" s="45" t="s">
        <v>19</v>
      </c>
      <c r="B67" s="39">
        <v>10</v>
      </c>
      <c r="C67" s="39" t="s">
        <v>111</v>
      </c>
      <c r="D67" s="43" t="str">
        <f t="shared" si="2"/>
        <v>000 2 02 04000 00 0000 151</v>
      </c>
      <c r="E67" s="44">
        <v>70000</v>
      </c>
      <c r="F67" s="44" t="s">
        <v>24</v>
      </c>
      <c r="G67" s="44">
        <v>70000</v>
      </c>
    </row>
    <row r="68" spans="1:7" ht="56.25">
      <c r="A68" s="45" t="s">
        <v>112</v>
      </c>
      <c r="B68" s="39">
        <v>10</v>
      </c>
      <c r="C68" s="39" t="s">
        <v>113</v>
      </c>
      <c r="D68" s="43" t="str">
        <f t="shared" si="2"/>
        <v>000 2 02 04014 00 0000 151</v>
      </c>
      <c r="E68" s="44">
        <v>70000</v>
      </c>
      <c r="F68" s="44" t="s">
        <v>24</v>
      </c>
      <c r="G68" s="44">
        <v>70000</v>
      </c>
    </row>
    <row r="69" spans="1:7" ht="67.5">
      <c r="A69" s="45" t="s">
        <v>114</v>
      </c>
      <c r="B69" s="39">
        <v>10</v>
      </c>
      <c r="C69" s="39" t="s">
        <v>115</v>
      </c>
      <c r="D69" s="43" t="str">
        <f t="shared" si="2"/>
        <v>000 2 02 04014 10 0000 151</v>
      </c>
      <c r="E69" s="44">
        <v>70000</v>
      </c>
      <c r="F69" s="44" t="s">
        <v>24</v>
      </c>
      <c r="G69" s="44">
        <v>70000</v>
      </c>
    </row>
    <row r="70" spans="1:7" ht="90">
      <c r="A70" s="45" t="s">
        <v>116</v>
      </c>
      <c r="B70" s="39">
        <v>10</v>
      </c>
      <c r="C70" s="39" t="s">
        <v>117</v>
      </c>
      <c r="D70" s="43" t="str">
        <f t="shared" si="2"/>
        <v>000 2 18 00000 00 0000 000</v>
      </c>
      <c r="E70" s="44">
        <v>9953.77</v>
      </c>
      <c r="F70" s="44">
        <v>9953.77</v>
      </c>
      <c r="G70" s="44" t="s">
        <v>24</v>
      </c>
    </row>
    <row r="71" spans="1:7" ht="67.5">
      <c r="A71" s="45" t="s">
        <v>118</v>
      </c>
      <c r="B71" s="39">
        <v>10</v>
      </c>
      <c r="C71" s="39" t="s">
        <v>119</v>
      </c>
      <c r="D71" s="43" t="str">
        <f t="shared" si="2"/>
        <v>000 2 18 00000 00 0000 151</v>
      </c>
      <c r="E71" s="44">
        <v>9953.77</v>
      </c>
      <c r="F71" s="44">
        <v>9953.77</v>
      </c>
      <c r="G71" s="44" t="s">
        <v>24</v>
      </c>
    </row>
    <row r="72" spans="1:7" ht="56.25">
      <c r="A72" s="45" t="s">
        <v>120</v>
      </c>
      <c r="B72" s="39">
        <v>10</v>
      </c>
      <c r="C72" s="39" t="s">
        <v>121</v>
      </c>
      <c r="D72" s="43" t="str">
        <f t="shared" si="2"/>
        <v>000 2 18 05000 10 0000 151</v>
      </c>
      <c r="E72" s="44">
        <v>9953.77</v>
      </c>
      <c r="F72" s="44">
        <v>9953.77</v>
      </c>
      <c r="G72" s="44" t="s">
        <v>24</v>
      </c>
    </row>
    <row r="73" spans="1:7" ht="56.25">
      <c r="A73" s="45" t="s">
        <v>122</v>
      </c>
      <c r="B73" s="39">
        <v>10</v>
      </c>
      <c r="C73" s="39" t="s">
        <v>123</v>
      </c>
      <c r="D73" s="43" t="str">
        <f t="shared" si="2"/>
        <v>000 2 18 05010 10 0000 151</v>
      </c>
      <c r="E73" s="44">
        <v>9953.77</v>
      </c>
      <c r="F73" s="44">
        <v>9953.77</v>
      </c>
      <c r="G73" s="44" t="s">
        <v>24</v>
      </c>
    </row>
    <row r="74" spans="1:7" ht="12.75">
      <c r="A74" s="32"/>
      <c r="B74" s="33"/>
      <c r="C74" s="33"/>
      <c r="D74" s="40"/>
      <c r="E74" s="36"/>
      <c r="F74" s="37"/>
      <c r="G74" s="37"/>
    </row>
  </sheetData>
  <sheetProtection/>
  <mergeCells count="8">
    <mergeCell ref="G13:G14"/>
    <mergeCell ref="B1:F2"/>
    <mergeCell ref="B7:E7"/>
    <mergeCell ref="A13:A14"/>
    <mergeCell ref="B13:B14"/>
    <mergeCell ref="C13:D14"/>
    <mergeCell ref="E13:E14"/>
    <mergeCell ref="F13:F14"/>
  </mergeCells>
  <printOptions/>
  <pageMargins left="0.42" right="0.2" top="0.56" bottom="0.34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5"/>
  <sheetViews>
    <sheetView zoomScale="120" zoomScaleNormal="120"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375" style="0" customWidth="1"/>
    <col min="6" max="6" width="11.75390625" style="0" customWidth="1"/>
    <col min="7" max="7" width="14.75390625" style="0" customWidth="1"/>
  </cols>
  <sheetData>
    <row r="1" spans="1:26" ht="12.75">
      <c r="A1" s="23"/>
      <c r="G1" s="64" t="s">
        <v>256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4" ht="15">
      <c r="B2" s="10"/>
      <c r="C2" s="10"/>
      <c r="D2" s="22" t="s">
        <v>0</v>
      </c>
    </row>
    <row r="3" spans="1:5" ht="12.75">
      <c r="A3" s="9"/>
      <c r="B3" s="9"/>
      <c r="C3" s="9"/>
      <c r="D3" s="9"/>
      <c r="E3" s="6"/>
    </row>
    <row r="4" spans="1:7" s="15" customFormat="1" ht="26.25" customHeight="1">
      <c r="A4" s="85" t="s">
        <v>5</v>
      </c>
      <c r="B4" s="87" t="s">
        <v>1</v>
      </c>
      <c r="C4" s="87" t="s">
        <v>11</v>
      </c>
      <c r="D4" s="87" t="s">
        <v>15</v>
      </c>
      <c r="E4" s="80" t="s">
        <v>13</v>
      </c>
      <c r="F4" s="82" t="s">
        <v>9</v>
      </c>
      <c r="G4" s="83" t="s">
        <v>250</v>
      </c>
    </row>
    <row r="5" spans="1:7" s="15" customFormat="1" ht="12.75">
      <c r="A5" s="86"/>
      <c r="B5" s="88"/>
      <c r="C5" s="89"/>
      <c r="D5" s="88"/>
      <c r="E5" s="81"/>
      <c r="F5" s="82"/>
      <c r="G5" s="84"/>
    </row>
    <row r="6" spans="1:7" s="15" customFormat="1" ht="12.75">
      <c r="A6" s="30">
        <v>1</v>
      </c>
      <c r="B6" s="31">
        <v>2</v>
      </c>
      <c r="C6" s="31" t="s">
        <v>12</v>
      </c>
      <c r="D6" s="31">
        <v>3</v>
      </c>
      <c r="E6" s="34">
        <v>4</v>
      </c>
      <c r="F6" s="35">
        <v>5</v>
      </c>
      <c r="G6" s="35">
        <v>6</v>
      </c>
    </row>
    <row r="7" spans="1:7" s="15" customFormat="1" ht="12.75">
      <c r="A7" s="46" t="s">
        <v>124</v>
      </c>
      <c r="B7" s="39">
        <v>200</v>
      </c>
      <c r="C7" s="39">
        <v>180</v>
      </c>
      <c r="D7" s="39" t="s">
        <v>242</v>
      </c>
      <c r="E7" s="44">
        <v>9461600.93</v>
      </c>
      <c r="F7" s="44">
        <v>2917767.69</v>
      </c>
      <c r="G7" s="44">
        <f>E7-F7</f>
        <v>6543833.24</v>
      </c>
    </row>
    <row r="8" spans="1:7" s="15" customFormat="1" ht="12.75">
      <c r="A8" s="46" t="s">
        <v>124</v>
      </c>
      <c r="B8" s="39">
        <v>200</v>
      </c>
      <c r="C8" s="39">
        <v>180</v>
      </c>
      <c r="D8" s="39" t="s">
        <v>125</v>
      </c>
      <c r="E8" s="44">
        <v>716600</v>
      </c>
      <c r="F8" s="44">
        <v>258336.56</v>
      </c>
      <c r="G8" s="44">
        <f aca="true" t="shared" si="0" ref="G8:G61">E8-F8</f>
        <v>458263.44</v>
      </c>
    </row>
    <row r="9" spans="1:7" s="15" customFormat="1" ht="12.75">
      <c r="A9" s="46" t="s">
        <v>126</v>
      </c>
      <c r="B9" s="39">
        <v>200</v>
      </c>
      <c r="C9" s="39">
        <v>190</v>
      </c>
      <c r="D9" s="39" t="s">
        <v>127</v>
      </c>
      <c r="E9" s="44">
        <v>716600</v>
      </c>
      <c r="F9" s="44">
        <v>258336.56</v>
      </c>
      <c r="G9" s="44">
        <f t="shared" si="0"/>
        <v>458263.44</v>
      </c>
    </row>
    <row r="10" spans="1:7" s="15" customFormat="1" ht="22.5">
      <c r="A10" s="46" t="s">
        <v>128</v>
      </c>
      <c r="B10" s="39">
        <v>200</v>
      </c>
      <c r="C10" s="39">
        <v>200</v>
      </c>
      <c r="D10" s="39" t="s">
        <v>129</v>
      </c>
      <c r="E10" s="44">
        <v>716600</v>
      </c>
      <c r="F10" s="44">
        <v>258336.56</v>
      </c>
      <c r="G10" s="44">
        <f t="shared" si="0"/>
        <v>458263.44</v>
      </c>
    </row>
    <row r="11" spans="1:7" s="15" customFormat="1" ht="12.75">
      <c r="A11" s="46" t="s">
        <v>130</v>
      </c>
      <c r="B11" s="39">
        <v>200</v>
      </c>
      <c r="C11" s="39">
        <v>210</v>
      </c>
      <c r="D11" s="39" t="s">
        <v>131</v>
      </c>
      <c r="E11" s="44">
        <v>550400</v>
      </c>
      <c r="F11" s="44">
        <v>209133.12</v>
      </c>
      <c r="G11" s="44">
        <f t="shared" si="0"/>
        <v>341266.88</v>
      </c>
    </row>
    <row r="12" spans="1:7" s="15" customFormat="1" ht="12.75">
      <c r="A12" s="46" t="s">
        <v>132</v>
      </c>
      <c r="B12" s="39">
        <v>200</v>
      </c>
      <c r="C12" s="39">
        <v>230</v>
      </c>
      <c r="D12" s="39" t="s">
        <v>133</v>
      </c>
      <c r="E12" s="44">
        <v>166200</v>
      </c>
      <c r="F12" s="44">
        <v>49203.44</v>
      </c>
      <c r="G12" s="44">
        <f t="shared" si="0"/>
        <v>116996.56</v>
      </c>
    </row>
    <row r="13" spans="1:7" s="15" customFormat="1" ht="12.75">
      <c r="A13" s="46" t="s">
        <v>124</v>
      </c>
      <c r="B13" s="39">
        <v>200</v>
      </c>
      <c r="C13" s="39">
        <v>180</v>
      </c>
      <c r="D13" s="39" t="s">
        <v>134</v>
      </c>
      <c r="E13" s="44">
        <v>43100</v>
      </c>
      <c r="F13" s="44">
        <v>10234</v>
      </c>
      <c r="G13" s="44">
        <f>E13</f>
        <v>43100</v>
      </c>
    </row>
    <row r="14" spans="1:7" s="15" customFormat="1" ht="12.75">
      <c r="A14" s="46" t="s">
        <v>126</v>
      </c>
      <c r="B14" s="39">
        <v>200</v>
      </c>
      <c r="C14" s="39">
        <v>190</v>
      </c>
      <c r="D14" s="39" t="s">
        <v>135</v>
      </c>
      <c r="E14" s="44">
        <v>43100</v>
      </c>
      <c r="F14" s="44">
        <v>10234</v>
      </c>
      <c r="G14" s="44">
        <f>E14</f>
        <v>43100</v>
      </c>
    </row>
    <row r="15" spans="1:7" s="15" customFormat="1" ht="22.5">
      <c r="A15" s="46" t="s">
        <v>128</v>
      </c>
      <c r="B15" s="39">
        <v>200</v>
      </c>
      <c r="C15" s="39">
        <v>200</v>
      </c>
      <c r="D15" s="39" t="s">
        <v>136</v>
      </c>
      <c r="E15" s="44">
        <v>43100</v>
      </c>
      <c r="F15" s="44">
        <v>10234</v>
      </c>
      <c r="G15" s="44">
        <f>E15</f>
        <v>43100</v>
      </c>
    </row>
    <row r="16" spans="1:7" s="15" customFormat="1" ht="12.75">
      <c r="A16" s="46" t="s">
        <v>137</v>
      </c>
      <c r="B16" s="39">
        <v>200</v>
      </c>
      <c r="C16" s="39">
        <v>220</v>
      </c>
      <c r="D16" s="39" t="s">
        <v>138</v>
      </c>
      <c r="E16" s="44">
        <v>43100</v>
      </c>
      <c r="F16" s="44">
        <v>10234</v>
      </c>
      <c r="G16" s="44">
        <f>E16</f>
        <v>43100</v>
      </c>
    </row>
    <row r="17" spans="1:7" s="15" customFormat="1" ht="12.75">
      <c r="A17" s="46" t="s">
        <v>124</v>
      </c>
      <c r="B17" s="39">
        <v>200</v>
      </c>
      <c r="C17" s="39">
        <v>180</v>
      </c>
      <c r="D17" s="39" t="s">
        <v>139</v>
      </c>
      <c r="E17" s="44">
        <v>2409100</v>
      </c>
      <c r="F17" s="44">
        <v>781178.26</v>
      </c>
      <c r="G17" s="44">
        <f t="shared" si="0"/>
        <v>1627921.74</v>
      </c>
    </row>
    <row r="18" spans="1:7" s="15" customFormat="1" ht="12.75">
      <c r="A18" s="46" t="s">
        <v>126</v>
      </c>
      <c r="B18" s="39">
        <v>200</v>
      </c>
      <c r="C18" s="39">
        <v>190</v>
      </c>
      <c r="D18" s="39" t="s">
        <v>140</v>
      </c>
      <c r="E18" s="44">
        <v>2409100</v>
      </c>
      <c r="F18" s="44">
        <v>781178.26</v>
      </c>
      <c r="G18" s="44">
        <f t="shared" si="0"/>
        <v>1627921.74</v>
      </c>
    </row>
    <row r="19" spans="1:7" s="15" customFormat="1" ht="22.5">
      <c r="A19" s="46" t="s">
        <v>128</v>
      </c>
      <c r="B19" s="39">
        <v>200</v>
      </c>
      <c r="C19" s="39">
        <v>200</v>
      </c>
      <c r="D19" s="39" t="s">
        <v>141</v>
      </c>
      <c r="E19" s="44">
        <v>2409100</v>
      </c>
      <c r="F19" s="44">
        <v>781178.26</v>
      </c>
      <c r="G19" s="44">
        <f t="shared" si="0"/>
        <v>1627921.74</v>
      </c>
    </row>
    <row r="20" spans="1:7" s="15" customFormat="1" ht="12.75">
      <c r="A20" s="46" t="s">
        <v>130</v>
      </c>
      <c r="B20" s="39">
        <v>200</v>
      </c>
      <c r="C20" s="39">
        <v>210</v>
      </c>
      <c r="D20" s="39" t="s">
        <v>142</v>
      </c>
      <c r="E20" s="44">
        <v>1843700</v>
      </c>
      <c r="F20" s="44">
        <v>620368.91</v>
      </c>
      <c r="G20" s="44">
        <f t="shared" si="0"/>
        <v>1223331.0899999999</v>
      </c>
    </row>
    <row r="21" spans="1:7" s="15" customFormat="1" ht="12.75">
      <c r="A21" s="46" t="s">
        <v>132</v>
      </c>
      <c r="B21" s="39">
        <v>200</v>
      </c>
      <c r="C21" s="39">
        <v>230</v>
      </c>
      <c r="D21" s="39" t="s">
        <v>143</v>
      </c>
      <c r="E21" s="44">
        <v>565400</v>
      </c>
      <c r="F21" s="44">
        <v>160809.35</v>
      </c>
      <c r="G21" s="44">
        <f t="shared" si="0"/>
        <v>404590.65</v>
      </c>
    </row>
    <row r="22" spans="1:7" s="15" customFormat="1" ht="12.75">
      <c r="A22" s="46" t="s">
        <v>124</v>
      </c>
      <c r="B22" s="39">
        <v>200</v>
      </c>
      <c r="C22" s="39">
        <v>180</v>
      </c>
      <c r="D22" s="39" t="s">
        <v>144</v>
      </c>
      <c r="E22" s="44">
        <v>201300</v>
      </c>
      <c r="F22" s="44">
        <v>66021.67</v>
      </c>
      <c r="G22" s="44">
        <f t="shared" si="0"/>
        <v>135278.33000000002</v>
      </c>
    </row>
    <row r="23" spans="1:7" s="15" customFormat="1" ht="12.75">
      <c r="A23" s="46" t="s">
        <v>126</v>
      </c>
      <c r="B23" s="39">
        <v>200</v>
      </c>
      <c r="C23" s="39">
        <v>190</v>
      </c>
      <c r="D23" s="39" t="s">
        <v>145</v>
      </c>
      <c r="E23" s="44">
        <v>201300</v>
      </c>
      <c r="F23" s="44">
        <v>66021.67</v>
      </c>
      <c r="G23" s="44">
        <f t="shared" si="0"/>
        <v>135278.33000000002</v>
      </c>
    </row>
    <row r="24" spans="1:7" s="15" customFormat="1" ht="22.5">
      <c r="A24" s="46" t="s">
        <v>128</v>
      </c>
      <c r="B24" s="39">
        <v>200</v>
      </c>
      <c r="C24" s="39">
        <v>200</v>
      </c>
      <c r="D24" s="39" t="s">
        <v>146</v>
      </c>
      <c r="E24" s="44">
        <v>201300</v>
      </c>
      <c r="F24" s="44">
        <v>66021.67</v>
      </c>
      <c r="G24" s="44">
        <f t="shared" si="0"/>
        <v>135278.33000000002</v>
      </c>
    </row>
    <row r="25" spans="1:7" s="15" customFormat="1" ht="12.75">
      <c r="A25" s="46" t="s">
        <v>137</v>
      </c>
      <c r="B25" s="39">
        <v>200</v>
      </c>
      <c r="C25" s="39">
        <v>220</v>
      </c>
      <c r="D25" s="39" t="s">
        <v>147</v>
      </c>
      <c r="E25" s="44">
        <v>201300</v>
      </c>
      <c r="F25" s="44">
        <v>66021.67</v>
      </c>
      <c r="G25" s="44">
        <f t="shared" si="0"/>
        <v>135278.33000000002</v>
      </c>
    </row>
    <row r="26" spans="1:7" s="15" customFormat="1" ht="12.75">
      <c r="A26" s="46" t="s">
        <v>124</v>
      </c>
      <c r="B26" s="39">
        <v>200</v>
      </c>
      <c r="C26" s="39">
        <v>180</v>
      </c>
      <c r="D26" s="39" t="s">
        <v>148</v>
      </c>
      <c r="E26" s="44">
        <v>399100</v>
      </c>
      <c r="F26" s="44">
        <v>188007.09</v>
      </c>
      <c r="G26" s="44">
        <f t="shared" si="0"/>
        <v>211092.91</v>
      </c>
    </row>
    <row r="27" spans="1:7" s="15" customFormat="1" ht="12.75">
      <c r="A27" s="46" t="s">
        <v>126</v>
      </c>
      <c r="B27" s="39">
        <v>200</v>
      </c>
      <c r="C27" s="39">
        <v>190</v>
      </c>
      <c r="D27" s="39" t="s">
        <v>149</v>
      </c>
      <c r="E27" s="44">
        <v>297800</v>
      </c>
      <c r="F27" s="44">
        <v>125831.09</v>
      </c>
      <c r="G27" s="44">
        <f t="shared" si="0"/>
        <v>171968.91</v>
      </c>
    </row>
    <row r="28" spans="1:7" s="15" customFormat="1" ht="12.75">
      <c r="A28" s="46" t="s">
        <v>150</v>
      </c>
      <c r="B28" s="39">
        <v>200</v>
      </c>
      <c r="C28" s="39">
        <v>240</v>
      </c>
      <c r="D28" s="39" t="s">
        <v>151</v>
      </c>
      <c r="E28" s="44">
        <v>297800</v>
      </c>
      <c r="F28" s="44">
        <v>125831.09</v>
      </c>
      <c r="G28" s="44">
        <f t="shared" si="0"/>
        <v>171968.91</v>
      </c>
    </row>
    <row r="29" spans="1:7" s="15" customFormat="1" ht="12.75">
      <c r="A29" s="46" t="s">
        <v>152</v>
      </c>
      <c r="B29" s="39">
        <v>200</v>
      </c>
      <c r="C29" s="39">
        <v>250</v>
      </c>
      <c r="D29" s="39" t="s">
        <v>153</v>
      </c>
      <c r="E29" s="44">
        <v>34500</v>
      </c>
      <c r="F29" s="44">
        <v>19189.84</v>
      </c>
      <c r="G29" s="44">
        <f t="shared" si="0"/>
        <v>15310.16</v>
      </c>
    </row>
    <row r="30" spans="1:7" s="15" customFormat="1" ht="12.75">
      <c r="A30" s="46" t="s">
        <v>154</v>
      </c>
      <c r="B30" s="39">
        <v>200</v>
      </c>
      <c r="C30" s="39">
        <v>260</v>
      </c>
      <c r="D30" s="39" t="s">
        <v>155</v>
      </c>
      <c r="E30" s="44">
        <v>2000</v>
      </c>
      <c r="F30" s="44" t="s">
        <v>24</v>
      </c>
      <c r="G30" s="44">
        <f>E30</f>
        <v>2000</v>
      </c>
    </row>
    <row r="31" spans="1:7" s="15" customFormat="1" ht="12.75">
      <c r="A31" s="46" t="s">
        <v>156</v>
      </c>
      <c r="B31" s="39">
        <v>200</v>
      </c>
      <c r="C31" s="39">
        <v>270</v>
      </c>
      <c r="D31" s="39" t="s">
        <v>157</v>
      </c>
      <c r="E31" s="44">
        <v>123000</v>
      </c>
      <c r="F31" s="44">
        <v>42856.27</v>
      </c>
      <c r="G31" s="44">
        <f t="shared" si="0"/>
        <v>80143.73000000001</v>
      </c>
    </row>
    <row r="32" spans="1:7" s="15" customFormat="1" ht="22.5">
      <c r="A32" s="46" t="s">
        <v>158</v>
      </c>
      <c r="B32" s="39">
        <v>200</v>
      </c>
      <c r="C32" s="39">
        <v>280</v>
      </c>
      <c r="D32" s="39" t="s">
        <v>159</v>
      </c>
      <c r="E32" s="44">
        <v>66400</v>
      </c>
      <c r="F32" s="44">
        <v>22100.2</v>
      </c>
      <c r="G32" s="44">
        <v>71300</v>
      </c>
    </row>
    <row r="33" spans="1:7" s="15" customFormat="1" ht="22.5">
      <c r="A33" s="46" t="s">
        <v>160</v>
      </c>
      <c r="B33" s="39">
        <v>200</v>
      </c>
      <c r="C33" s="39">
        <v>290</v>
      </c>
      <c r="D33" s="39" t="s">
        <v>161</v>
      </c>
      <c r="E33" s="44">
        <v>25000</v>
      </c>
      <c r="F33" s="44">
        <v>25600</v>
      </c>
      <c r="G33" s="44">
        <f t="shared" si="0"/>
        <v>-600</v>
      </c>
    </row>
    <row r="34" spans="1:7" s="15" customFormat="1" ht="12.75">
      <c r="A34" s="46" t="s">
        <v>162</v>
      </c>
      <c r="B34" s="39">
        <v>200</v>
      </c>
      <c r="C34" s="39">
        <v>300</v>
      </c>
      <c r="D34" s="39" t="s">
        <v>163</v>
      </c>
      <c r="E34" s="44">
        <v>46300</v>
      </c>
      <c r="F34" s="44">
        <v>16084.78</v>
      </c>
      <c r="G34" s="44">
        <f t="shared" si="0"/>
        <v>30215.22</v>
      </c>
    </row>
    <row r="35" spans="1:7" s="15" customFormat="1" ht="12.75">
      <c r="A35" s="46" t="s">
        <v>164</v>
      </c>
      <c r="B35" s="39">
        <v>200</v>
      </c>
      <c r="C35" s="39">
        <v>433</v>
      </c>
      <c r="D35" s="39" t="s">
        <v>165</v>
      </c>
      <c r="E35" s="44">
        <v>101500</v>
      </c>
      <c r="F35" s="44">
        <v>62376</v>
      </c>
      <c r="G35" s="44">
        <f t="shared" si="0"/>
        <v>39124</v>
      </c>
    </row>
    <row r="36" spans="1:7" s="15" customFormat="1" ht="22.5">
      <c r="A36" s="46" t="s">
        <v>166</v>
      </c>
      <c r="B36" s="39">
        <v>200</v>
      </c>
      <c r="C36" s="39">
        <v>440</v>
      </c>
      <c r="D36" s="39" t="s">
        <v>167</v>
      </c>
      <c r="E36" s="44">
        <v>101500</v>
      </c>
      <c r="F36" s="44">
        <v>62176</v>
      </c>
      <c r="G36" s="44">
        <f t="shared" si="0"/>
        <v>39324</v>
      </c>
    </row>
    <row r="37" spans="1:7" s="15" customFormat="1" ht="12.75">
      <c r="A37" s="46" t="s">
        <v>124</v>
      </c>
      <c r="B37" s="39">
        <v>200</v>
      </c>
      <c r="C37" s="39">
        <v>180</v>
      </c>
      <c r="D37" s="39" t="s">
        <v>168</v>
      </c>
      <c r="E37" s="44">
        <v>53630</v>
      </c>
      <c r="F37" s="44">
        <v>40180</v>
      </c>
      <c r="G37" s="44">
        <f t="shared" si="0"/>
        <v>13450</v>
      </c>
    </row>
    <row r="38" spans="1:7" s="15" customFormat="1" ht="12.75">
      <c r="A38" s="46" t="s">
        <v>126</v>
      </c>
      <c r="B38" s="39">
        <v>200</v>
      </c>
      <c r="C38" s="39">
        <v>190</v>
      </c>
      <c r="D38" s="39" t="s">
        <v>169</v>
      </c>
      <c r="E38" s="44">
        <v>53630</v>
      </c>
      <c r="F38" s="44">
        <v>40180</v>
      </c>
      <c r="G38" s="44">
        <f t="shared" si="0"/>
        <v>13450</v>
      </c>
    </row>
    <row r="39" spans="1:7" s="15" customFormat="1" ht="12.75">
      <c r="A39" s="46" t="s">
        <v>170</v>
      </c>
      <c r="B39" s="39">
        <v>200</v>
      </c>
      <c r="C39" s="39">
        <v>370</v>
      </c>
      <c r="D39" s="39" t="s">
        <v>171</v>
      </c>
      <c r="E39" s="44">
        <v>53630</v>
      </c>
      <c r="F39" s="44">
        <v>40180</v>
      </c>
      <c r="G39" s="44">
        <f t="shared" si="0"/>
        <v>13450</v>
      </c>
    </row>
    <row r="40" spans="1:7" s="15" customFormat="1" ht="33.75">
      <c r="A40" s="46" t="s">
        <v>172</v>
      </c>
      <c r="B40" s="39">
        <v>200</v>
      </c>
      <c r="C40" s="39">
        <v>380</v>
      </c>
      <c r="D40" s="39" t="s">
        <v>173</v>
      </c>
      <c r="E40" s="44">
        <v>53630</v>
      </c>
      <c r="F40" s="44">
        <v>40180</v>
      </c>
      <c r="G40" s="44">
        <f t="shared" si="0"/>
        <v>13450</v>
      </c>
    </row>
    <row r="41" spans="1:7" s="15" customFormat="1" ht="12.75">
      <c r="A41" s="46" t="s">
        <v>124</v>
      </c>
      <c r="B41" s="39">
        <v>200</v>
      </c>
      <c r="C41" s="39">
        <v>180</v>
      </c>
      <c r="D41" s="39" t="s">
        <v>174</v>
      </c>
      <c r="E41" s="44">
        <v>29400</v>
      </c>
      <c r="F41" s="44">
        <v>21674.93</v>
      </c>
      <c r="G41" s="44">
        <f t="shared" si="0"/>
        <v>7725.07</v>
      </c>
    </row>
    <row r="42" spans="1:7" s="15" customFormat="1" ht="12.75">
      <c r="A42" s="46" t="s">
        <v>126</v>
      </c>
      <c r="B42" s="39">
        <v>200</v>
      </c>
      <c r="C42" s="39">
        <v>190</v>
      </c>
      <c r="D42" s="39" t="s">
        <v>175</v>
      </c>
      <c r="E42" s="44">
        <v>29400</v>
      </c>
      <c r="F42" s="44">
        <v>21674.93</v>
      </c>
      <c r="G42" s="44">
        <f t="shared" si="0"/>
        <v>7725.07</v>
      </c>
    </row>
    <row r="43" spans="1:7" s="15" customFormat="1" ht="12.75">
      <c r="A43" s="46" t="s">
        <v>176</v>
      </c>
      <c r="B43" s="39">
        <v>200</v>
      </c>
      <c r="C43" s="39">
        <v>432</v>
      </c>
      <c r="D43" s="39" t="s">
        <v>177</v>
      </c>
      <c r="E43" s="44">
        <v>29400</v>
      </c>
      <c r="F43" s="44">
        <v>21674.93</v>
      </c>
      <c r="G43" s="44">
        <f t="shared" si="0"/>
        <v>7725.07</v>
      </c>
    </row>
    <row r="44" spans="1:7" s="15" customFormat="1" ht="12.75">
      <c r="A44" s="46" t="s">
        <v>124</v>
      </c>
      <c r="B44" s="39">
        <v>200</v>
      </c>
      <c r="C44" s="39">
        <v>180</v>
      </c>
      <c r="D44" s="39" t="s">
        <v>178</v>
      </c>
      <c r="E44" s="44">
        <v>45200</v>
      </c>
      <c r="F44" s="44">
        <v>6000</v>
      </c>
      <c r="G44" s="44">
        <f t="shared" si="0"/>
        <v>39200</v>
      </c>
    </row>
    <row r="45" spans="1:7" s="15" customFormat="1" ht="12.75">
      <c r="A45" s="46" t="s">
        <v>126</v>
      </c>
      <c r="B45" s="39">
        <v>200</v>
      </c>
      <c r="C45" s="39">
        <v>190</v>
      </c>
      <c r="D45" s="39" t="s">
        <v>179</v>
      </c>
      <c r="E45" s="44">
        <v>45200</v>
      </c>
      <c r="F45" s="44">
        <v>6000</v>
      </c>
      <c r="G45" s="44">
        <f t="shared" si="0"/>
        <v>39200</v>
      </c>
    </row>
    <row r="46" spans="1:7" s="15" customFormat="1" ht="12.75">
      <c r="A46" s="46" t="s">
        <v>150</v>
      </c>
      <c r="B46" s="39">
        <v>200</v>
      </c>
      <c r="C46" s="39">
        <v>240</v>
      </c>
      <c r="D46" s="39" t="s">
        <v>180</v>
      </c>
      <c r="E46" s="44">
        <v>45200</v>
      </c>
      <c r="F46" s="44">
        <v>6000</v>
      </c>
      <c r="G46" s="44">
        <f t="shared" si="0"/>
        <v>39200</v>
      </c>
    </row>
    <row r="47" spans="1:7" s="15" customFormat="1" ht="12.75">
      <c r="A47" s="46" t="s">
        <v>162</v>
      </c>
      <c r="B47" s="39">
        <v>200</v>
      </c>
      <c r="C47" s="39">
        <v>300</v>
      </c>
      <c r="D47" s="39" t="s">
        <v>181</v>
      </c>
      <c r="E47" s="44">
        <v>45200</v>
      </c>
      <c r="F47" s="44">
        <v>6000</v>
      </c>
      <c r="G47" s="44">
        <f t="shared" si="0"/>
        <v>39200</v>
      </c>
    </row>
    <row r="48" spans="1:7" s="15" customFormat="1" ht="12.75">
      <c r="A48" s="46" t="s">
        <v>124</v>
      </c>
      <c r="B48" s="39">
        <v>200</v>
      </c>
      <c r="C48" s="39">
        <v>180</v>
      </c>
      <c r="D48" s="39" t="s">
        <v>182</v>
      </c>
      <c r="E48" s="44">
        <v>148200</v>
      </c>
      <c r="F48" s="44">
        <v>60486.22</v>
      </c>
      <c r="G48" s="44">
        <f t="shared" si="0"/>
        <v>87713.78</v>
      </c>
    </row>
    <row r="49" spans="1:7" s="15" customFormat="1" ht="12.75">
      <c r="A49" s="46" t="s">
        <v>126</v>
      </c>
      <c r="B49" s="39">
        <v>200</v>
      </c>
      <c r="C49" s="39">
        <v>190</v>
      </c>
      <c r="D49" s="39" t="s">
        <v>183</v>
      </c>
      <c r="E49" s="44">
        <v>148200</v>
      </c>
      <c r="F49" s="44">
        <v>60486.22</v>
      </c>
      <c r="G49" s="44">
        <f t="shared" si="0"/>
        <v>87713.78</v>
      </c>
    </row>
    <row r="50" spans="1:7" s="15" customFormat="1" ht="22.5">
      <c r="A50" s="46" t="s">
        <v>128</v>
      </c>
      <c r="B50" s="39">
        <v>200</v>
      </c>
      <c r="C50" s="39">
        <v>200</v>
      </c>
      <c r="D50" s="39" t="s">
        <v>184</v>
      </c>
      <c r="E50" s="44">
        <v>148200</v>
      </c>
      <c r="F50" s="44">
        <v>60486.22</v>
      </c>
      <c r="G50" s="44">
        <f t="shared" si="0"/>
        <v>87713.78</v>
      </c>
    </row>
    <row r="51" spans="1:7" s="15" customFormat="1" ht="12.75">
      <c r="A51" s="46" t="s">
        <v>130</v>
      </c>
      <c r="B51" s="39">
        <v>200</v>
      </c>
      <c r="C51" s="39">
        <v>210</v>
      </c>
      <c r="D51" s="39" t="s">
        <v>185</v>
      </c>
      <c r="E51" s="44">
        <v>110300</v>
      </c>
      <c r="F51" s="44">
        <v>47732.12</v>
      </c>
      <c r="G51" s="44">
        <f t="shared" si="0"/>
        <v>62567.88</v>
      </c>
    </row>
    <row r="52" spans="1:7" s="15" customFormat="1" ht="12.75">
      <c r="A52" s="46" t="s">
        <v>132</v>
      </c>
      <c r="B52" s="39">
        <v>200</v>
      </c>
      <c r="C52" s="39">
        <v>230</v>
      </c>
      <c r="D52" s="39" t="s">
        <v>186</v>
      </c>
      <c r="E52" s="44">
        <v>37900</v>
      </c>
      <c r="F52" s="44">
        <v>12754.1</v>
      </c>
      <c r="G52" s="44">
        <f t="shared" si="0"/>
        <v>25145.9</v>
      </c>
    </row>
    <row r="53" spans="1:7" s="15" customFormat="1" ht="12.75">
      <c r="A53" s="46" t="s">
        <v>124</v>
      </c>
      <c r="B53" s="39">
        <v>200</v>
      </c>
      <c r="C53" s="39">
        <v>180</v>
      </c>
      <c r="D53" s="39" t="s">
        <v>187</v>
      </c>
      <c r="E53" s="44">
        <v>7000</v>
      </c>
      <c r="F53" s="44">
        <v>5000</v>
      </c>
      <c r="G53" s="44">
        <f>E53</f>
        <v>7000</v>
      </c>
    </row>
    <row r="54" spans="1:7" s="15" customFormat="1" ht="12.75">
      <c r="A54" s="46" t="s">
        <v>126</v>
      </c>
      <c r="B54" s="39">
        <v>200</v>
      </c>
      <c r="C54" s="39">
        <v>190</v>
      </c>
      <c r="D54" s="39" t="s">
        <v>188</v>
      </c>
      <c r="E54" s="44">
        <v>7000</v>
      </c>
      <c r="F54" s="44">
        <v>5000</v>
      </c>
      <c r="G54" s="44">
        <f>E54</f>
        <v>7000</v>
      </c>
    </row>
    <row r="55" spans="1:7" s="15" customFormat="1" ht="12.75">
      <c r="A55" s="46" t="s">
        <v>150</v>
      </c>
      <c r="B55" s="39">
        <v>200</v>
      </c>
      <c r="C55" s="39">
        <v>240</v>
      </c>
      <c r="D55" s="39" t="s">
        <v>189</v>
      </c>
      <c r="E55" s="44">
        <v>7000</v>
      </c>
      <c r="F55" s="44">
        <v>5000</v>
      </c>
      <c r="G55" s="44">
        <f>E55</f>
        <v>7000</v>
      </c>
    </row>
    <row r="56" spans="1:7" s="15" customFormat="1" ht="22.5">
      <c r="A56" s="46" t="s">
        <v>160</v>
      </c>
      <c r="B56" s="39">
        <v>200</v>
      </c>
      <c r="C56" s="39">
        <v>290</v>
      </c>
      <c r="D56" s="39" t="s">
        <v>190</v>
      </c>
      <c r="E56" s="44">
        <v>1000</v>
      </c>
      <c r="F56" s="44" t="s">
        <v>24</v>
      </c>
      <c r="G56" s="44">
        <f>E56</f>
        <v>1000</v>
      </c>
    </row>
    <row r="57" spans="1:7" s="15" customFormat="1" ht="12.75">
      <c r="A57" s="46" t="s">
        <v>162</v>
      </c>
      <c r="B57" s="39">
        <v>200</v>
      </c>
      <c r="C57" s="39">
        <v>300</v>
      </c>
      <c r="D57" s="39" t="s">
        <v>191</v>
      </c>
      <c r="E57" s="44">
        <v>6000</v>
      </c>
      <c r="F57" s="44">
        <v>5000</v>
      </c>
      <c r="G57" s="44">
        <f>E57</f>
        <v>6000</v>
      </c>
    </row>
    <row r="58" spans="1:7" s="15" customFormat="1" ht="12.75">
      <c r="A58" s="46" t="s">
        <v>124</v>
      </c>
      <c r="B58" s="39">
        <v>200</v>
      </c>
      <c r="C58" s="39">
        <v>180</v>
      </c>
      <c r="D58" s="39" t="s">
        <v>192</v>
      </c>
      <c r="E58" s="44">
        <v>154700</v>
      </c>
      <c r="F58" s="44">
        <v>75300</v>
      </c>
      <c r="G58" s="44">
        <f t="shared" si="0"/>
        <v>79400</v>
      </c>
    </row>
    <row r="59" spans="1:7" s="15" customFormat="1" ht="12.75">
      <c r="A59" s="46" t="s">
        <v>126</v>
      </c>
      <c r="B59" s="39">
        <v>200</v>
      </c>
      <c r="C59" s="39">
        <v>190</v>
      </c>
      <c r="D59" s="39" t="s">
        <v>193</v>
      </c>
      <c r="E59" s="44">
        <v>154700</v>
      </c>
      <c r="F59" s="44">
        <v>75300</v>
      </c>
      <c r="G59" s="44">
        <f t="shared" si="0"/>
        <v>79400</v>
      </c>
    </row>
    <row r="60" spans="1:7" s="15" customFormat="1" ht="12.75">
      <c r="A60" s="46" t="s">
        <v>170</v>
      </c>
      <c r="B60" s="39">
        <v>200</v>
      </c>
      <c r="C60" s="39">
        <v>370</v>
      </c>
      <c r="D60" s="39" t="s">
        <v>194</v>
      </c>
      <c r="E60" s="44">
        <v>154700</v>
      </c>
      <c r="F60" s="44">
        <v>75300</v>
      </c>
      <c r="G60" s="44">
        <f t="shared" si="0"/>
        <v>79400</v>
      </c>
    </row>
    <row r="61" spans="1:7" s="15" customFormat="1" ht="33.75">
      <c r="A61" s="46" t="s">
        <v>172</v>
      </c>
      <c r="B61" s="39">
        <v>200</v>
      </c>
      <c r="C61" s="39">
        <v>380</v>
      </c>
      <c r="D61" s="39" t="s">
        <v>195</v>
      </c>
      <c r="E61" s="44">
        <v>154700</v>
      </c>
      <c r="F61" s="44">
        <v>75300</v>
      </c>
      <c r="G61" s="44">
        <f t="shared" si="0"/>
        <v>79400</v>
      </c>
    </row>
    <row r="62" spans="1:7" s="15" customFormat="1" ht="12.75">
      <c r="A62" s="46" t="s">
        <v>124</v>
      </c>
      <c r="B62" s="39">
        <v>200</v>
      </c>
      <c r="C62" s="39">
        <v>180</v>
      </c>
      <c r="D62" s="39" t="s">
        <v>196</v>
      </c>
      <c r="E62" s="44">
        <v>2092632.68</v>
      </c>
      <c r="F62" s="44">
        <v>180000</v>
      </c>
      <c r="G62" s="44">
        <f>E62-F62</f>
        <v>1912632.68</v>
      </c>
    </row>
    <row r="63" spans="1:7" s="15" customFormat="1" ht="12.75">
      <c r="A63" s="46" t="s">
        <v>126</v>
      </c>
      <c r="B63" s="39">
        <v>200</v>
      </c>
      <c r="C63" s="39">
        <v>190</v>
      </c>
      <c r="D63" s="39" t="s">
        <v>197</v>
      </c>
      <c r="E63" s="44">
        <v>1992632.68</v>
      </c>
      <c r="F63" s="44">
        <v>180000</v>
      </c>
      <c r="G63" s="44">
        <f>E63-F63</f>
        <v>1812632.68</v>
      </c>
    </row>
    <row r="64" spans="1:7" s="15" customFormat="1" ht="12.75">
      <c r="A64" s="46" t="s">
        <v>150</v>
      </c>
      <c r="B64" s="39">
        <v>200</v>
      </c>
      <c r="C64" s="39">
        <v>240</v>
      </c>
      <c r="D64" s="39" t="s">
        <v>198</v>
      </c>
      <c r="E64" s="44">
        <v>1992632.68</v>
      </c>
      <c r="F64" s="44">
        <v>180000</v>
      </c>
      <c r="G64" s="44">
        <f>E64-F64</f>
        <v>1812632.68</v>
      </c>
    </row>
    <row r="65" spans="1:7" s="15" customFormat="1" ht="22.5">
      <c r="A65" s="46" t="s">
        <v>160</v>
      </c>
      <c r="B65" s="39">
        <v>200</v>
      </c>
      <c r="C65" s="39">
        <v>290</v>
      </c>
      <c r="D65" s="39" t="s">
        <v>199</v>
      </c>
      <c r="E65" s="44">
        <v>1002200</v>
      </c>
      <c r="F65" s="44">
        <v>60000</v>
      </c>
      <c r="G65" s="44">
        <f>E65-F65</f>
        <v>942200</v>
      </c>
    </row>
    <row r="66" spans="1:7" s="15" customFormat="1" ht="12.75">
      <c r="A66" s="46" t="s">
        <v>162</v>
      </c>
      <c r="B66" s="39">
        <v>200</v>
      </c>
      <c r="C66" s="39">
        <v>290</v>
      </c>
      <c r="D66" s="39" t="s">
        <v>291</v>
      </c>
      <c r="E66" s="44">
        <v>990432.68</v>
      </c>
      <c r="F66" s="44">
        <v>60000</v>
      </c>
      <c r="G66" s="44">
        <f>E66-F66</f>
        <v>930432.68</v>
      </c>
    </row>
    <row r="67" spans="1:7" s="15" customFormat="1" ht="12.75">
      <c r="A67" s="46" t="s">
        <v>164</v>
      </c>
      <c r="B67" s="39">
        <v>200</v>
      </c>
      <c r="C67" s="39">
        <v>433</v>
      </c>
      <c r="D67" s="39" t="s">
        <v>200</v>
      </c>
      <c r="E67" s="44">
        <v>100000</v>
      </c>
      <c r="F67" s="44" t="s">
        <v>24</v>
      </c>
      <c r="G67" s="44">
        <f aca="true" t="shared" si="1" ref="G67:G72">E67</f>
        <v>100000</v>
      </c>
    </row>
    <row r="68" spans="1:7" s="15" customFormat="1" ht="22.5">
      <c r="A68" s="46" t="s">
        <v>201</v>
      </c>
      <c r="B68" s="39">
        <v>200</v>
      </c>
      <c r="C68" s="39">
        <v>434</v>
      </c>
      <c r="D68" s="39" t="s">
        <v>202</v>
      </c>
      <c r="E68" s="44">
        <v>100000</v>
      </c>
      <c r="F68" s="44" t="s">
        <v>24</v>
      </c>
      <c r="G68" s="44">
        <f t="shared" si="1"/>
        <v>100000</v>
      </c>
    </row>
    <row r="69" spans="1:7" s="15" customFormat="1" ht="12.75">
      <c r="A69" s="46" t="s">
        <v>124</v>
      </c>
      <c r="B69" s="39">
        <v>200</v>
      </c>
      <c r="C69" s="39">
        <v>180</v>
      </c>
      <c r="D69" s="39" t="s">
        <v>203</v>
      </c>
      <c r="E69" s="44">
        <v>70000</v>
      </c>
      <c r="F69" s="44" t="s">
        <v>24</v>
      </c>
      <c r="G69" s="44">
        <f t="shared" si="1"/>
        <v>70000</v>
      </c>
    </row>
    <row r="70" spans="1:7" s="15" customFormat="1" ht="12.75">
      <c r="A70" s="46" t="s">
        <v>126</v>
      </c>
      <c r="B70" s="39">
        <v>200</v>
      </c>
      <c r="C70" s="39">
        <v>190</v>
      </c>
      <c r="D70" s="39" t="s">
        <v>204</v>
      </c>
      <c r="E70" s="44">
        <v>70000</v>
      </c>
      <c r="F70" s="44" t="s">
        <v>24</v>
      </c>
      <c r="G70" s="44">
        <f t="shared" si="1"/>
        <v>70000</v>
      </c>
    </row>
    <row r="71" spans="1:7" s="15" customFormat="1" ht="12.75">
      <c r="A71" s="46" t="s">
        <v>150</v>
      </c>
      <c r="B71" s="39">
        <v>200</v>
      </c>
      <c r="C71" s="39">
        <v>240</v>
      </c>
      <c r="D71" s="39" t="s">
        <v>205</v>
      </c>
      <c r="E71" s="44">
        <v>70000</v>
      </c>
      <c r="F71" s="44" t="s">
        <v>24</v>
      </c>
      <c r="G71" s="44">
        <f t="shared" si="1"/>
        <v>70000</v>
      </c>
    </row>
    <row r="72" spans="1:7" s="15" customFormat="1" ht="12.75">
      <c r="A72" s="46" t="s">
        <v>162</v>
      </c>
      <c r="B72" s="39">
        <v>200</v>
      </c>
      <c r="C72" s="39">
        <v>300</v>
      </c>
      <c r="D72" s="39" t="s">
        <v>206</v>
      </c>
      <c r="E72" s="44">
        <v>70000</v>
      </c>
      <c r="F72" s="44" t="s">
        <v>24</v>
      </c>
      <c r="G72" s="44">
        <f t="shared" si="1"/>
        <v>70000</v>
      </c>
    </row>
    <row r="73" spans="1:7" s="15" customFormat="1" ht="12.75">
      <c r="A73" s="46" t="s">
        <v>124</v>
      </c>
      <c r="B73" s="39">
        <v>200</v>
      </c>
      <c r="C73" s="39">
        <v>180</v>
      </c>
      <c r="D73" s="39" t="s">
        <v>207</v>
      </c>
      <c r="E73" s="44">
        <v>47500</v>
      </c>
      <c r="F73" s="44">
        <v>25600</v>
      </c>
      <c r="G73" s="44">
        <f aca="true" t="shared" si="2" ref="G73:G104">E73-F73</f>
        <v>21900</v>
      </c>
    </row>
    <row r="74" spans="1:7" s="15" customFormat="1" ht="12.75">
      <c r="A74" s="46" t="s">
        <v>126</v>
      </c>
      <c r="B74" s="39">
        <v>200</v>
      </c>
      <c r="C74" s="39">
        <v>190</v>
      </c>
      <c r="D74" s="39" t="s">
        <v>208</v>
      </c>
      <c r="E74" s="44">
        <v>47500</v>
      </c>
      <c r="F74" s="44">
        <v>25600</v>
      </c>
      <c r="G74" s="44">
        <f t="shared" si="2"/>
        <v>21900</v>
      </c>
    </row>
    <row r="75" spans="1:7" s="15" customFormat="1" ht="12.75">
      <c r="A75" s="46" t="s">
        <v>170</v>
      </c>
      <c r="B75" s="39">
        <v>200</v>
      </c>
      <c r="C75" s="39">
        <v>370</v>
      </c>
      <c r="D75" s="39" t="s">
        <v>209</v>
      </c>
      <c r="E75" s="44">
        <v>47500</v>
      </c>
      <c r="F75" s="44">
        <v>25600</v>
      </c>
      <c r="G75" s="44">
        <f t="shared" si="2"/>
        <v>21900</v>
      </c>
    </row>
    <row r="76" spans="1:7" s="15" customFormat="1" ht="33.75">
      <c r="A76" s="46" t="s">
        <v>172</v>
      </c>
      <c r="B76" s="39">
        <v>200</v>
      </c>
      <c r="C76" s="39">
        <v>380</v>
      </c>
      <c r="D76" s="39" t="s">
        <v>210</v>
      </c>
      <c r="E76" s="44">
        <v>47500</v>
      </c>
      <c r="F76" s="44">
        <v>25600</v>
      </c>
      <c r="G76" s="44">
        <f t="shared" si="2"/>
        <v>21900</v>
      </c>
    </row>
    <row r="77" spans="1:7" s="15" customFormat="1" ht="12.75">
      <c r="A77" s="46" t="s">
        <v>124</v>
      </c>
      <c r="B77" s="39">
        <v>200</v>
      </c>
      <c r="C77" s="39">
        <v>180</v>
      </c>
      <c r="D77" s="39" t="s">
        <v>211</v>
      </c>
      <c r="E77" s="44">
        <v>477800</v>
      </c>
      <c r="F77" s="44">
        <v>159754.15</v>
      </c>
      <c r="G77" s="44">
        <f t="shared" si="2"/>
        <v>318045.85</v>
      </c>
    </row>
    <row r="78" spans="1:7" s="15" customFormat="1" ht="12.75">
      <c r="A78" s="46" t="s">
        <v>126</v>
      </c>
      <c r="B78" s="39">
        <v>200</v>
      </c>
      <c r="C78" s="39">
        <v>190</v>
      </c>
      <c r="D78" s="39" t="s">
        <v>212</v>
      </c>
      <c r="E78" s="44">
        <v>467800</v>
      </c>
      <c r="F78" s="44">
        <v>149754.15</v>
      </c>
      <c r="G78" s="44">
        <f t="shared" si="2"/>
        <v>318045.85</v>
      </c>
    </row>
    <row r="79" spans="1:7" s="15" customFormat="1" ht="12.75">
      <c r="A79" s="46" t="s">
        <v>150</v>
      </c>
      <c r="B79" s="39">
        <v>200</v>
      </c>
      <c r="C79" s="39">
        <v>240</v>
      </c>
      <c r="D79" s="39" t="s">
        <v>213</v>
      </c>
      <c r="E79" s="44">
        <v>467800</v>
      </c>
      <c r="F79" s="44">
        <v>149754.15</v>
      </c>
      <c r="G79" s="44">
        <f t="shared" si="2"/>
        <v>318045.85</v>
      </c>
    </row>
    <row r="80" spans="1:7" s="15" customFormat="1" ht="12.75">
      <c r="A80" s="46" t="s">
        <v>156</v>
      </c>
      <c r="B80" s="39">
        <v>200</v>
      </c>
      <c r="C80" s="39">
        <v>270</v>
      </c>
      <c r="D80" s="39" t="s">
        <v>214</v>
      </c>
      <c r="E80" s="44">
        <v>455800</v>
      </c>
      <c r="F80" s="44">
        <v>144754.15</v>
      </c>
      <c r="G80" s="44">
        <f t="shared" si="2"/>
        <v>311045.85</v>
      </c>
    </row>
    <row r="81" spans="1:7" s="15" customFormat="1" ht="22.5">
      <c r="A81" s="46" t="s">
        <v>160</v>
      </c>
      <c r="B81" s="39">
        <v>200</v>
      </c>
      <c r="C81" s="39">
        <v>290</v>
      </c>
      <c r="D81" s="39" t="s">
        <v>215</v>
      </c>
      <c r="E81" s="44">
        <v>12000</v>
      </c>
      <c r="F81" s="44">
        <v>5000</v>
      </c>
      <c r="G81" s="44">
        <f>E81-F81</f>
        <v>7000</v>
      </c>
    </row>
    <row r="82" spans="1:7" s="15" customFormat="1" ht="12.75">
      <c r="A82" s="46" t="s">
        <v>164</v>
      </c>
      <c r="B82" s="39">
        <v>200</v>
      </c>
      <c r="C82" s="39">
        <v>433</v>
      </c>
      <c r="D82" s="39" t="s">
        <v>216</v>
      </c>
      <c r="E82" s="44">
        <v>10000</v>
      </c>
      <c r="F82" s="44">
        <v>10000</v>
      </c>
      <c r="G82" s="44" t="s">
        <v>24</v>
      </c>
    </row>
    <row r="83" spans="1:7" s="15" customFormat="1" ht="22.5">
      <c r="A83" s="46" t="s">
        <v>166</v>
      </c>
      <c r="B83" s="39">
        <v>200</v>
      </c>
      <c r="C83" s="39">
        <v>440</v>
      </c>
      <c r="D83" s="39" t="s">
        <v>217</v>
      </c>
      <c r="E83" s="44">
        <v>10000</v>
      </c>
      <c r="F83" s="44">
        <v>10000</v>
      </c>
      <c r="G83" s="44" t="s">
        <v>24</v>
      </c>
    </row>
    <row r="84" spans="1:7" s="15" customFormat="1" ht="12.75">
      <c r="A84" s="46" t="s">
        <v>124</v>
      </c>
      <c r="B84" s="39">
        <v>200</v>
      </c>
      <c r="C84" s="39">
        <v>180</v>
      </c>
      <c r="D84" s="39" t="s">
        <v>218</v>
      </c>
      <c r="E84" s="44">
        <v>10700</v>
      </c>
      <c r="F84" s="44" t="s">
        <v>24</v>
      </c>
      <c r="G84" s="44">
        <f>E84</f>
        <v>10700</v>
      </c>
    </row>
    <row r="85" spans="1:7" s="15" customFormat="1" ht="12.75">
      <c r="A85" s="46" t="s">
        <v>126</v>
      </c>
      <c r="B85" s="39">
        <v>200</v>
      </c>
      <c r="C85" s="39">
        <v>190</v>
      </c>
      <c r="D85" s="39" t="s">
        <v>219</v>
      </c>
      <c r="E85" s="44">
        <v>10700</v>
      </c>
      <c r="F85" s="44" t="s">
        <v>24</v>
      </c>
      <c r="G85" s="44">
        <f>E85</f>
        <v>10700</v>
      </c>
    </row>
    <row r="86" spans="1:7" s="15" customFormat="1" ht="12.75">
      <c r="A86" s="46" t="s">
        <v>150</v>
      </c>
      <c r="B86" s="39">
        <v>200</v>
      </c>
      <c r="C86" s="39">
        <v>240</v>
      </c>
      <c r="D86" s="39" t="s">
        <v>220</v>
      </c>
      <c r="E86" s="44">
        <v>10700</v>
      </c>
      <c r="F86" s="44" t="s">
        <v>24</v>
      </c>
      <c r="G86" s="44">
        <f>E86</f>
        <v>10700</v>
      </c>
    </row>
    <row r="87" spans="1:7" s="15" customFormat="1" ht="22.5">
      <c r="A87" s="46" t="s">
        <v>160</v>
      </c>
      <c r="B87" s="39">
        <v>200</v>
      </c>
      <c r="C87" s="39">
        <v>290</v>
      </c>
      <c r="D87" s="39" t="s">
        <v>221</v>
      </c>
      <c r="E87" s="44">
        <v>10700</v>
      </c>
      <c r="F87" s="44" t="s">
        <v>24</v>
      </c>
      <c r="G87" s="44">
        <f>E87</f>
        <v>10700</v>
      </c>
    </row>
    <row r="88" spans="1:7" s="15" customFormat="1" ht="12.75">
      <c r="A88" s="46" t="s">
        <v>124</v>
      </c>
      <c r="B88" s="39">
        <v>200</v>
      </c>
      <c r="C88" s="39">
        <v>180</v>
      </c>
      <c r="D88" s="39" t="s">
        <v>222</v>
      </c>
      <c r="E88" s="44">
        <v>344800</v>
      </c>
      <c r="F88" s="44">
        <v>145089.88</v>
      </c>
      <c r="G88" s="44">
        <f t="shared" si="2"/>
        <v>199710.12</v>
      </c>
    </row>
    <row r="89" spans="1:7" s="15" customFormat="1" ht="12.75">
      <c r="A89" s="46" t="s">
        <v>126</v>
      </c>
      <c r="B89" s="39">
        <v>200</v>
      </c>
      <c r="C89" s="39">
        <v>190</v>
      </c>
      <c r="D89" s="39" t="s">
        <v>223</v>
      </c>
      <c r="E89" s="44">
        <v>344800</v>
      </c>
      <c r="F89" s="44">
        <v>145089.88</v>
      </c>
      <c r="G89" s="44">
        <f t="shared" si="2"/>
        <v>199710.12</v>
      </c>
    </row>
    <row r="90" spans="1:7" s="15" customFormat="1" ht="12.75">
      <c r="A90" s="46" t="s">
        <v>170</v>
      </c>
      <c r="B90" s="39">
        <v>200</v>
      </c>
      <c r="C90" s="39">
        <v>370</v>
      </c>
      <c r="D90" s="39" t="s">
        <v>224</v>
      </c>
      <c r="E90" s="44">
        <v>344800</v>
      </c>
      <c r="F90" s="44">
        <v>145089.88</v>
      </c>
      <c r="G90" s="44">
        <f t="shared" si="2"/>
        <v>199710.12</v>
      </c>
    </row>
    <row r="91" spans="1:7" s="15" customFormat="1" ht="33.75">
      <c r="A91" s="46" t="s">
        <v>172</v>
      </c>
      <c r="B91" s="39">
        <v>200</v>
      </c>
      <c r="C91" s="39">
        <v>380</v>
      </c>
      <c r="D91" s="39" t="s">
        <v>225</v>
      </c>
      <c r="E91" s="44">
        <v>344800</v>
      </c>
      <c r="F91" s="44">
        <v>145089.88</v>
      </c>
      <c r="G91" s="44">
        <f t="shared" si="2"/>
        <v>199710.12</v>
      </c>
    </row>
    <row r="92" spans="1:7" s="15" customFormat="1" ht="12.75">
      <c r="A92" s="46" t="s">
        <v>124</v>
      </c>
      <c r="B92" s="39">
        <v>200</v>
      </c>
      <c r="C92" s="39">
        <v>180</v>
      </c>
      <c r="D92" s="39" t="s">
        <v>226</v>
      </c>
      <c r="E92" s="44">
        <v>1921200</v>
      </c>
      <c r="F92" s="44">
        <v>741074.42</v>
      </c>
      <c r="G92" s="44">
        <f t="shared" si="2"/>
        <v>1180125.58</v>
      </c>
    </row>
    <row r="93" spans="1:7" s="15" customFormat="1" ht="12.75">
      <c r="A93" s="46" t="s">
        <v>126</v>
      </c>
      <c r="B93" s="39">
        <v>200</v>
      </c>
      <c r="C93" s="39">
        <v>190</v>
      </c>
      <c r="D93" s="39" t="s">
        <v>227</v>
      </c>
      <c r="E93" s="44">
        <v>1921200</v>
      </c>
      <c r="F93" s="44">
        <v>741074.42</v>
      </c>
      <c r="G93" s="44">
        <f t="shared" si="2"/>
        <v>1180125.58</v>
      </c>
    </row>
    <row r="94" spans="1:7" s="15" customFormat="1" ht="22.5">
      <c r="A94" s="46" t="s">
        <v>228</v>
      </c>
      <c r="B94" s="39">
        <v>200</v>
      </c>
      <c r="C94" s="39">
        <v>340</v>
      </c>
      <c r="D94" s="39" t="s">
        <v>229</v>
      </c>
      <c r="E94" s="44">
        <v>1921200</v>
      </c>
      <c r="F94" s="44">
        <v>741074.42</v>
      </c>
      <c r="G94" s="44">
        <f t="shared" si="2"/>
        <v>1180125.58</v>
      </c>
    </row>
    <row r="95" spans="1:7" s="15" customFormat="1" ht="33.75">
      <c r="A95" s="46" t="s">
        <v>230</v>
      </c>
      <c r="B95" s="39">
        <v>200</v>
      </c>
      <c r="C95" s="39">
        <v>350</v>
      </c>
      <c r="D95" s="39" t="s">
        <v>231</v>
      </c>
      <c r="E95" s="44">
        <v>1921200</v>
      </c>
      <c r="F95" s="44">
        <v>741074.42</v>
      </c>
      <c r="G95" s="44">
        <f t="shared" si="2"/>
        <v>1180125.58</v>
      </c>
    </row>
    <row r="96" spans="1:7" s="15" customFormat="1" ht="12.75">
      <c r="A96" s="46" t="s">
        <v>124</v>
      </c>
      <c r="B96" s="39">
        <v>200</v>
      </c>
      <c r="C96" s="39">
        <v>180</v>
      </c>
      <c r="D96" s="39" t="s">
        <v>232</v>
      </c>
      <c r="E96" s="44">
        <v>134200</v>
      </c>
      <c r="F96" s="44">
        <v>92051.4</v>
      </c>
      <c r="G96" s="44">
        <f>E96</f>
        <v>134200</v>
      </c>
    </row>
    <row r="97" spans="1:7" s="15" customFormat="1" ht="12.75">
      <c r="A97" s="46" t="s">
        <v>126</v>
      </c>
      <c r="B97" s="39">
        <v>200</v>
      </c>
      <c r="C97" s="39">
        <v>190</v>
      </c>
      <c r="D97" s="39" t="s">
        <v>233</v>
      </c>
      <c r="E97" s="44">
        <v>134200</v>
      </c>
      <c r="F97" s="44">
        <v>92051.4</v>
      </c>
      <c r="G97" s="44">
        <f>E97</f>
        <v>134200</v>
      </c>
    </row>
    <row r="98" spans="1:7" s="15" customFormat="1" ht="22.5">
      <c r="A98" s="46" t="s">
        <v>228</v>
      </c>
      <c r="B98" s="39">
        <v>200</v>
      </c>
      <c r="C98" s="39">
        <v>340</v>
      </c>
      <c r="D98" s="39" t="s">
        <v>234</v>
      </c>
      <c r="E98" s="44">
        <v>134200</v>
      </c>
      <c r="F98" s="44">
        <v>92051.4</v>
      </c>
      <c r="G98" s="44">
        <f>E98</f>
        <v>134200</v>
      </c>
    </row>
    <row r="99" spans="1:7" s="15" customFormat="1" ht="33.75">
      <c r="A99" s="46" t="s">
        <v>230</v>
      </c>
      <c r="B99" s="39">
        <v>200</v>
      </c>
      <c r="C99" s="39">
        <v>350</v>
      </c>
      <c r="D99" s="39" t="s">
        <v>235</v>
      </c>
      <c r="E99" s="44">
        <v>134200</v>
      </c>
      <c r="F99" s="44">
        <v>92051.4</v>
      </c>
      <c r="G99" s="44">
        <f>E99</f>
        <v>134200</v>
      </c>
    </row>
    <row r="100" spans="1:7" s="15" customFormat="1" ht="12.75">
      <c r="A100" s="46" t="s">
        <v>124</v>
      </c>
      <c r="B100" s="39">
        <v>200</v>
      </c>
      <c r="C100" s="39">
        <v>180</v>
      </c>
      <c r="D100" s="39" t="s">
        <v>236</v>
      </c>
      <c r="E100" s="44">
        <v>149768.25</v>
      </c>
      <c r="F100" s="44">
        <v>61579.11</v>
      </c>
      <c r="G100" s="44">
        <f t="shared" si="2"/>
        <v>88189.14</v>
      </c>
    </row>
    <row r="101" spans="1:7" s="15" customFormat="1" ht="12.75">
      <c r="A101" s="46" t="s">
        <v>126</v>
      </c>
      <c r="B101" s="39">
        <v>200</v>
      </c>
      <c r="C101" s="39">
        <v>190</v>
      </c>
      <c r="D101" s="39" t="s">
        <v>237</v>
      </c>
      <c r="E101" s="44">
        <v>149768.25</v>
      </c>
      <c r="F101" s="44">
        <v>61579.11</v>
      </c>
      <c r="G101" s="44">
        <f t="shared" si="2"/>
        <v>88189.14</v>
      </c>
    </row>
    <row r="102" spans="1:7" s="15" customFormat="1" ht="12.75">
      <c r="A102" s="46" t="s">
        <v>238</v>
      </c>
      <c r="B102" s="39">
        <v>200</v>
      </c>
      <c r="C102" s="39">
        <v>410</v>
      </c>
      <c r="D102" s="39" t="s">
        <v>239</v>
      </c>
      <c r="E102" s="44">
        <v>149768.25</v>
      </c>
      <c r="F102" s="44">
        <v>61579.11</v>
      </c>
      <c r="G102" s="44">
        <f t="shared" si="2"/>
        <v>88189.14</v>
      </c>
    </row>
    <row r="103" spans="1:7" s="15" customFormat="1" ht="33.75">
      <c r="A103" s="46" t="s">
        <v>240</v>
      </c>
      <c r="B103" s="39">
        <v>200</v>
      </c>
      <c r="C103" s="39">
        <v>431</v>
      </c>
      <c r="D103" s="39" t="s">
        <v>241</v>
      </c>
      <c r="E103" s="44">
        <v>149768.25</v>
      </c>
      <c r="F103" s="44">
        <v>61579.11</v>
      </c>
      <c r="G103" s="44">
        <f t="shared" si="2"/>
        <v>88189.14</v>
      </c>
    </row>
    <row r="104" spans="1:7" ht="22.5">
      <c r="A104" s="48" t="s">
        <v>243</v>
      </c>
      <c r="B104" s="49">
        <v>450</v>
      </c>
      <c r="C104" s="49" t="s">
        <v>244</v>
      </c>
      <c r="D104" t="str">
        <f>IF(LEN(C104)&gt;1,"X",C104)</f>
        <v>X</v>
      </c>
      <c r="E104" s="47">
        <v>-1637847.16</v>
      </c>
      <c r="F104" s="47">
        <v>1664.49</v>
      </c>
      <c r="G104" s="52">
        <f t="shared" si="2"/>
        <v>-1639511.65</v>
      </c>
    </row>
    <row r="105" spans="1:7" s="15" customFormat="1" ht="12.75">
      <c r="A105" s="38"/>
      <c r="B105" s="33"/>
      <c r="C105" s="33"/>
      <c r="D105" s="33"/>
      <c r="E105" s="36"/>
      <c r="F105" s="37"/>
      <c r="G105" s="37"/>
    </row>
    <row r="106" s="28" customFormat="1" ht="11.25"/>
    <row r="107" s="28" customFormat="1" ht="11.25"/>
    <row r="108" s="28" customFormat="1" ht="11.25"/>
    <row r="109" s="28" customFormat="1" ht="11.25"/>
    <row r="110" s="28" customFormat="1" ht="11.25"/>
    <row r="111" s="28" customFormat="1" ht="11.25"/>
    <row r="112" s="28" customFormat="1" ht="11.25"/>
    <row r="113" s="28" customFormat="1" ht="11.25"/>
    <row r="114" s="28" customFormat="1" ht="11.25"/>
    <row r="115" s="28" customFormat="1" ht="11.25"/>
    <row r="116" s="28" customFormat="1" ht="11.25"/>
    <row r="117" s="28" customFormat="1" ht="11.25"/>
    <row r="118" s="28" customFormat="1" ht="11.25"/>
    <row r="119" s="28" customFormat="1" ht="11.25"/>
    <row r="120" s="28" customFormat="1" ht="11.25"/>
    <row r="121" s="28" customFormat="1" ht="11.25"/>
    <row r="122" s="28" customFormat="1" ht="11.25"/>
    <row r="123" s="28" customFormat="1" ht="11.25"/>
    <row r="124" s="28" customFormat="1" ht="11.25"/>
    <row r="125" s="28" customFormat="1" ht="11.25"/>
    <row r="126" s="28" customFormat="1" ht="11.25"/>
    <row r="127" s="28" customFormat="1" ht="11.25"/>
    <row r="128" s="28" customFormat="1" ht="11.25"/>
    <row r="129" s="28" customFormat="1" ht="11.25"/>
    <row r="130" s="28" customFormat="1" ht="11.25"/>
    <row r="131" s="28" customFormat="1" ht="11.25"/>
    <row r="132" s="28" customFormat="1" ht="11.25"/>
    <row r="133" s="28" customFormat="1" ht="11.25"/>
    <row r="134" s="28" customFormat="1" ht="11.25"/>
    <row r="135" s="28" customFormat="1" ht="11.25"/>
    <row r="136" s="28" customFormat="1" ht="11.25"/>
    <row r="137" s="28" customFormat="1" ht="11.25"/>
    <row r="138" s="28" customFormat="1" ht="11.25"/>
    <row r="139" s="28" customFormat="1" ht="11.25"/>
    <row r="140" s="28" customFormat="1" ht="11.25"/>
    <row r="141" s="28" customFormat="1" ht="11.25"/>
    <row r="142" s="28" customFormat="1" ht="11.25"/>
    <row r="143" s="28" customFormat="1" ht="11.25"/>
    <row r="144" s="28" customFormat="1" ht="11.25"/>
    <row r="145" s="28" customFormat="1" ht="11.25"/>
    <row r="146" s="28" customFormat="1" ht="11.25"/>
    <row r="147" s="28" customFormat="1" ht="11.25"/>
    <row r="148" s="28" customFormat="1" ht="11.25"/>
    <row r="149" s="28" customFormat="1" ht="11.25"/>
    <row r="150" s="28" customFormat="1" ht="11.25"/>
    <row r="151" s="28" customFormat="1" ht="11.25"/>
    <row r="152" s="28" customFormat="1" ht="11.25"/>
    <row r="153" s="28" customFormat="1" ht="11.25"/>
    <row r="154" s="28" customFormat="1" ht="11.25"/>
    <row r="155" s="28" customFormat="1" ht="11.25"/>
    <row r="156" s="28" customFormat="1" ht="11.25"/>
    <row r="157" s="28" customFormat="1" ht="11.25"/>
    <row r="158" s="28" customFormat="1" ht="11.25"/>
    <row r="159" s="28" customFormat="1" ht="11.25"/>
    <row r="160" s="28" customFormat="1" ht="11.25"/>
    <row r="161" s="28" customFormat="1" ht="11.25"/>
    <row r="162" s="28" customFormat="1" ht="11.25"/>
    <row r="163" s="28" customFormat="1" ht="11.25"/>
    <row r="164" s="28" customFormat="1" ht="11.25"/>
    <row r="165" s="28" customFormat="1" ht="11.25"/>
    <row r="166" s="28" customFormat="1" ht="11.25"/>
    <row r="167" s="28" customFormat="1" ht="11.25"/>
    <row r="168" s="28" customFormat="1" ht="11.25"/>
    <row r="169" s="28" customFormat="1" ht="11.25"/>
    <row r="170" s="28" customFormat="1" ht="11.25"/>
    <row r="171" s="28" customFormat="1" ht="11.25"/>
    <row r="172" s="28" customFormat="1" ht="11.25"/>
    <row r="173" s="28" customFormat="1" ht="11.25"/>
    <row r="174" s="28" customFormat="1" ht="11.25"/>
    <row r="175" s="28" customFormat="1" ht="11.25"/>
    <row r="176" s="28" customFormat="1" ht="11.25"/>
    <row r="177" s="28" customFormat="1" ht="11.25"/>
    <row r="178" s="28" customFormat="1" ht="11.25"/>
    <row r="179" s="28" customFormat="1" ht="11.25"/>
    <row r="180" s="28" customFormat="1" ht="11.25"/>
    <row r="181" s="28" customFormat="1" ht="11.25"/>
    <row r="182" s="28" customFormat="1" ht="11.25"/>
    <row r="183" s="28" customFormat="1" ht="11.25"/>
    <row r="184" s="28" customFormat="1" ht="11.25"/>
    <row r="185" s="28" customFormat="1" ht="11.25"/>
    <row r="186" s="28" customFormat="1" ht="11.25"/>
    <row r="187" s="28" customFormat="1" ht="11.25"/>
    <row r="188" s="28" customFormat="1" ht="11.25"/>
    <row r="189" s="28" customFormat="1" ht="11.25"/>
    <row r="190" s="28" customFormat="1" ht="11.25"/>
    <row r="191" s="28" customFormat="1" ht="11.25"/>
    <row r="192" s="28" customFormat="1" ht="11.25"/>
    <row r="193" s="28" customFormat="1" ht="11.25"/>
    <row r="194" s="28" customFormat="1" ht="11.25"/>
    <row r="195" s="28" customFormat="1" ht="11.25"/>
    <row r="196" s="28" customFormat="1" ht="11.25"/>
    <row r="197" s="28" customFormat="1" ht="11.25"/>
    <row r="198" s="28" customFormat="1" ht="11.25"/>
    <row r="199" s="28" customFormat="1" ht="11.25"/>
    <row r="200" s="28" customFormat="1" ht="11.25"/>
    <row r="201" s="28" customFormat="1" ht="11.25"/>
    <row r="202" s="28" customFormat="1" ht="11.25"/>
    <row r="203" s="28" customFormat="1" ht="11.25"/>
    <row r="204" s="28" customFormat="1" ht="11.25"/>
    <row r="205" s="28" customFormat="1" ht="11.25"/>
    <row r="206" s="28" customFormat="1" ht="11.25"/>
    <row r="207" s="28" customFormat="1" ht="11.25"/>
    <row r="208" s="28" customFormat="1" ht="11.25"/>
    <row r="209" s="28" customFormat="1" ht="11.25"/>
    <row r="210" s="28" customFormat="1" ht="11.25"/>
    <row r="211" s="28" customFormat="1" ht="11.25"/>
    <row r="212" s="28" customFormat="1" ht="11.25"/>
    <row r="213" s="28" customFormat="1" ht="11.25"/>
  </sheetData>
  <sheetProtection/>
  <mergeCells count="7">
    <mergeCell ref="E4:E5"/>
    <mergeCell ref="F4:F5"/>
    <mergeCell ref="G4:G5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PageLayoutView="0" workbookViewId="0" topLeftCell="A25">
      <selection activeCell="BQ52" sqref="BQ52"/>
    </sheetView>
  </sheetViews>
  <sheetFormatPr defaultColWidth="9.00390625" defaultRowHeight="12.75"/>
  <cols>
    <col min="1" max="53" width="0.875" style="53" customWidth="1"/>
    <col min="54" max="54" width="4.00390625" style="53" customWidth="1"/>
    <col min="55" max="98" width="0.875" style="53" customWidth="1"/>
    <col min="99" max="99" width="1.00390625" style="53" customWidth="1"/>
    <col min="100" max="106" width="0.875" style="53" customWidth="1"/>
    <col min="107" max="107" width="1.37890625" style="53" customWidth="1"/>
    <col min="108" max="16384" width="0.875" style="53" customWidth="1"/>
  </cols>
  <sheetData>
    <row r="1" spans="89:108" ht="12.75" customHeight="1">
      <c r="CK1" s="150" t="s">
        <v>256</v>
      </c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</row>
    <row r="2" spans="1:108" s="54" customFormat="1" ht="25.5" customHeight="1">
      <c r="A2" s="151" t="s">
        <v>257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</row>
    <row r="3" spans="1:108" s="55" customFormat="1" ht="60" customHeight="1">
      <c r="A3" s="152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 t="s">
        <v>258</v>
      </c>
      <c r="AC3" s="153"/>
      <c r="AD3" s="153"/>
      <c r="AE3" s="153"/>
      <c r="AF3" s="153"/>
      <c r="AG3" s="153"/>
      <c r="AH3" s="153" t="s">
        <v>259</v>
      </c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 t="s">
        <v>260</v>
      </c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 t="s">
        <v>9</v>
      </c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 t="s">
        <v>250</v>
      </c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</row>
    <row r="4" spans="1:108" s="56" customFormat="1" ht="18.75" customHeight="1" thickBot="1">
      <c r="A4" s="155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45">
        <v>2</v>
      </c>
      <c r="AC4" s="145"/>
      <c r="AD4" s="145"/>
      <c r="AE4" s="145"/>
      <c r="AF4" s="145"/>
      <c r="AG4" s="145"/>
      <c r="AH4" s="145">
        <v>3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>
        <v>4</v>
      </c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>
        <v>5</v>
      </c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54">
        <v>6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1:108" s="57" customFormat="1" ht="23.25" customHeight="1">
      <c r="A5" s="159" t="s">
        <v>261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60"/>
      <c r="AB5" s="146" t="s">
        <v>262</v>
      </c>
      <c r="AC5" s="147"/>
      <c r="AD5" s="147"/>
      <c r="AE5" s="147"/>
      <c r="AF5" s="147"/>
      <c r="AG5" s="147"/>
      <c r="AH5" s="147" t="s">
        <v>263</v>
      </c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8">
        <f>BC28</f>
        <v>1637847.1600000001</v>
      </c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8">
        <f>BY28</f>
        <v>-1664.4900000002235</v>
      </c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3" t="s">
        <v>24</v>
      </c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4"/>
    </row>
    <row r="6" spans="1:108" s="57" customFormat="1" ht="13.5" customHeight="1">
      <c r="A6" s="125" t="s">
        <v>264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  <c r="AB6" s="127" t="s">
        <v>265</v>
      </c>
      <c r="AC6" s="128"/>
      <c r="AD6" s="128"/>
      <c r="AE6" s="128"/>
      <c r="AF6" s="128"/>
      <c r="AG6" s="129"/>
      <c r="AH6" s="132" t="s">
        <v>263</v>
      </c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9"/>
      <c r="BC6" s="118" t="s">
        <v>24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34"/>
      <c r="BY6" s="118" t="s">
        <v>24</v>
      </c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34"/>
      <c r="CO6" s="118" t="s">
        <v>24</v>
      </c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20"/>
    </row>
    <row r="7" spans="1:108" ht="23.25" customHeight="1">
      <c r="A7" s="139" t="s">
        <v>266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40"/>
      <c r="AB7" s="130"/>
      <c r="AC7" s="93"/>
      <c r="AD7" s="93"/>
      <c r="AE7" s="93"/>
      <c r="AF7" s="93"/>
      <c r="AG7" s="131"/>
      <c r="AH7" s="13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131"/>
      <c r="BC7" s="121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135"/>
      <c r="BY7" s="121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135"/>
      <c r="CO7" s="121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122"/>
    </row>
    <row r="8" spans="1:108" ht="13.5" customHeight="1">
      <c r="A8" s="141" t="s">
        <v>267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  <c r="AB8" s="127"/>
      <c r="AC8" s="128"/>
      <c r="AD8" s="128"/>
      <c r="AE8" s="128"/>
      <c r="AF8" s="128"/>
      <c r="AG8" s="129"/>
      <c r="AH8" s="132" t="s">
        <v>24</v>
      </c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9"/>
      <c r="BC8" s="118" t="s">
        <v>24</v>
      </c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34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34"/>
      <c r="CO8" s="118" t="s">
        <v>24</v>
      </c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20"/>
    </row>
    <row r="9" spans="1:108" ht="13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8"/>
      <c r="AB9" s="130"/>
      <c r="AC9" s="93"/>
      <c r="AD9" s="93"/>
      <c r="AE9" s="93"/>
      <c r="AF9" s="93"/>
      <c r="AG9" s="131"/>
      <c r="AH9" s="13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131"/>
      <c r="BC9" s="121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135"/>
      <c r="BY9" s="121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135"/>
      <c r="CO9" s="121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122"/>
    </row>
    <row r="10" spans="1:108" ht="13.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  <c r="AB10" s="66" t="s">
        <v>265</v>
      </c>
      <c r="AC10" s="99"/>
      <c r="AD10" s="99"/>
      <c r="AE10" s="99"/>
      <c r="AF10" s="99"/>
      <c r="AG10" s="99"/>
      <c r="AH10" s="99" t="s">
        <v>24</v>
      </c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38" t="s">
        <v>24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 t="s">
        <v>24</v>
      </c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08" t="s">
        <v>24</v>
      </c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ht="13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7"/>
      <c r="AB11" s="66" t="s">
        <v>265</v>
      </c>
      <c r="AC11" s="99"/>
      <c r="AD11" s="99"/>
      <c r="AE11" s="99"/>
      <c r="AF11" s="99"/>
      <c r="AG11" s="99"/>
      <c r="AH11" s="99" t="s">
        <v>24</v>
      </c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38" t="s">
        <v>24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 t="s">
        <v>24</v>
      </c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08" t="s">
        <v>24</v>
      </c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13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7"/>
      <c r="AB12" s="66"/>
      <c r="AC12" s="99"/>
      <c r="AD12" s="99"/>
      <c r="AE12" s="99"/>
      <c r="AF12" s="99"/>
      <c r="AG12" s="99"/>
      <c r="AH12" s="99" t="s">
        <v>24</v>
      </c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108" t="s">
        <v>24</v>
      </c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 t="s">
        <v>24</v>
      </c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 t="s">
        <v>24</v>
      </c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13.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7"/>
      <c r="AB13" s="66"/>
      <c r="AC13" s="99"/>
      <c r="AD13" s="99"/>
      <c r="AE13" s="99"/>
      <c r="AF13" s="99"/>
      <c r="AG13" s="99"/>
      <c r="AH13" s="99" t="s">
        <v>24</v>
      </c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108" t="s">
        <v>24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 t="s">
        <v>24</v>
      </c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 t="s">
        <v>24</v>
      </c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ht="13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66"/>
      <c r="AC14" s="99"/>
      <c r="AD14" s="99"/>
      <c r="AE14" s="99"/>
      <c r="AF14" s="99"/>
      <c r="AG14" s="99"/>
      <c r="AH14" s="99" t="s">
        <v>24</v>
      </c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108" t="s">
        <v>24</v>
      </c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 t="s">
        <v>24</v>
      </c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 t="s">
        <v>24</v>
      </c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ht="13.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7"/>
      <c r="AB15" s="66"/>
      <c r="AC15" s="99"/>
      <c r="AD15" s="99"/>
      <c r="AE15" s="99"/>
      <c r="AF15" s="99"/>
      <c r="AG15" s="99"/>
      <c r="AH15" s="99" t="s">
        <v>24</v>
      </c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108" t="s">
        <v>24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 t="s">
        <v>24</v>
      </c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 t="s">
        <v>24</v>
      </c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3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  <c r="AB16" s="66"/>
      <c r="AC16" s="99"/>
      <c r="AD16" s="99"/>
      <c r="AE16" s="99"/>
      <c r="AF16" s="99"/>
      <c r="AG16" s="99"/>
      <c r="AH16" s="99" t="s">
        <v>24</v>
      </c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108" t="s">
        <v>24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 t="s">
        <v>24</v>
      </c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 t="s">
        <v>24</v>
      </c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ht="13.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7"/>
      <c r="AB17" s="66"/>
      <c r="AC17" s="99"/>
      <c r="AD17" s="99"/>
      <c r="AE17" s="99"/>
      <c r="AF17" s="99"/>
      <c r="AG17" s="99"/>
      <c r="AH17" s="99" t="s">
        <v>24</v>
      </c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108" t="s">
        <v>24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 t="s">
        <v>24</v>
      </c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 t="s">
        <v>24</v>
      </c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ht="13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7"/>
      <c r="AB18" s="66"/>
      <c r="AC18" s="99"/>
      <c r="AD18" s="99"/>
      <c r="AE18" s="99"/>
      <c r="AF18" s="99"/>
      <c r="AG18" s="99"/>
      <c r="AH18" s="99" t="s">
        <v>24</v>
      </c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108" t="s">
        <v>24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 t="s">
        <v>24</v>
      </c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 t="s">
        <v>24</v>
      </c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13.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7"/>
      <c r="AB19" s="66"/>
      <c r="AC19" s="99"/>
      <c r="AD19" s="99"/>
      <c r="AE19" s="99"/>
      <c r="AF19" s="99"/>
      <c r="AG19" s="99"/>
      <c r="AH19" s="99" t="s">
        <v>24</v>
      </c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108" t="s">
        <v>24</v>
      </c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 t="s">
        <v>24</v>
      </c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 t="s">
        <v>24</v>
      </c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13.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7"/>
      <c r="AB20" s="66"/>
      <c r="AC20" s="99"/>
      <c r="AD20" s="99"/>
      <c r="AE20" s="99"/>
      <c r="AF20" s="99"/>
      <c r="AG20" s="99"/>
      <c r="AH20" s="99" t="s">
        <v>24</v>
      </c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108" t="s">
        <v>24</v>
      </c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 t="s">
        <v>24</v>
      </c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 t="s">
        <v>24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08" s="57" customFormat="1" ht="23.25" customHeight="1">
      <c r="A21" s="113" t="s">
        <v>268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/>
      <c r="AB21" s="66" t="s">
        <v>269</v>
      </c>
      <c r="AC21" s="99"/>
      <c r="AD21" s="99"/>
      <c r="AE21" s="99"/>
      <c r="AF21" s="99"/>
      <c r="AG21" s="99"/>
      <c r="AH21" s="99" t="s">
        <v>263</v>
      </c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108" t="s">
        <v>24</v>
      </c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 t="s">
        <v>24</v>
      </c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 t="s">
        <v>24</v>
      </c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08" s="57" customFormat="1" ht="12.75" customHeight="1">
      <c r="A22" s="125" t="s">
        <v>267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127"/>
      <c r="AC22" s="128"/>
      <c r="AD22" s="128"/>
      <c r="AE22" s="128"/>
      <c r="AF22" s="128"/>
      <c r="AG22" s="129"/>
      <c r="AH22" s="132" t="s">
        <v>24</v>
      </c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9"/>
      <c r="BC22" s="118" t="s">
        <v>24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34"/>
      <c r="BY22" s="118" t="s">
        <v>24</v>
      </c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34"/>
      <c r="CO22" s="118" t="s">
        <v>24</v>
      </c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s="57" customFormat="1" ht="13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  <c r="AB23" s="130"/>
      <c r="AC23" s="93"/>
      <c r="AD23" s="93"/>
      <c r="AE23" s="93"/>
      <c r="AF23" s="93"/>
      <c r="AG23" s="131"/>
      <c r="AH23" s="13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131"/>
      <c r="BC23" s="121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135"/>
      <c r="BY23" s="121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135"/>
      <c r="CO23" s="121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122"/>
    </row>
    <row r="24" spans="1:108" s="57" customFormat="1" ht="13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2"/>
      <c r="AB24" s="66"/>
      <c r="AC24" s="99"/>
      <c r="AD24" s="99"/>
      <c r="AE24" s="99"/>
      <c r="AF24" s="99"/>
      <c r="AG24" s="99"/>
      <c r="AH24" s="99" t="s">
        <v>24</v>
      </c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108" t="s">
        <v>24</v>
      </c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 t="s">
        <v>24</v>
      </c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 t="s">
        <v>24</v>
      </c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9"/>
    </row>
    <row r="25" spans="1:108" s="57" customFormat="1" ht="13.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66"/>
      <c r="AC25" s="99"/>
      <c r="AD25" s="99"/>
      <c r="AE25" s="99"/>
      <c r="AF25" s="99"/>
      <c r="AG25" s="99"/>
      <c r="AH25" s="99" t="s">
        <v>24</v>
      </c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108" t="s">
        <v>24</v>
      </c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 t="s">
        <v>24</v>
      </c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 t="s">
        <v>24</v>
      </c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9"/>
    </row>
    <row r="26" spans="1:108" s="57" customFormat="1" ht="13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2"/>
      <c r="AB26" s="66"/>
      <c r="AC26" s="99"/>
      <c r="AD26" s="99"/>
      <c r="AE26" s="99"/>
      <c r="AF26" s="99"/>
      <c r="AG26" s="99"/>
      <c r="AH26" s="99" t="s">
        <v>24</v>
      </c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8" t="s">
        <v>24</v>
      </c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 t="s">
        <v>24</v>
      </c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 t="s">
        <v>24</v>
      </c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s="57" customFormat="1" ht="13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2"/>
      <c r="AB27" s="66"/>
      <c r="AC27" s="99"/>
      <c r="AD27" s="99"/>
      <c r="AE27" s="99"/>
      <c r="AF27" s="99"/>
      <c r="AG27" s="99"/>
      <c r="AH27" s="99" t="s">
        <v>24</v>
      </c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108" t="s">
        <v>24</v>
      </c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 t="s">
        <v>24</v>
      </c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 t="s">
        <v>24</v>
      </c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s="57" customFormat="1" ht="13.5" customHeight="1">
      <c r="A28" s="111" t="s">
        <v>270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2"/>
      <c r="AB28" s="66" t="s">
        <v>271</v>
      </c>
      <c r="AC28" s="99"/>
      <c r="AD28" s="99"/>
      <c r="AE28" s="99"/>
      <c r="AF28" s="99"/>
      <c r="AG28" s="99"/>
      <c r="AH28" s="99" t="s">
        <v>245</v>
      </c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04">
        <f>BC29+BC31</f>
        <v>1637847.1600000001</v>
      </c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>
        <f>BY29+BY31</f>
        <v>-1664.4900000002235</v>
      </c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8" t="s">
        <v>24</v>
      </c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spans="1:108" s="57" customFormat="1" ht="23.25" customHeight="1">
      <c r="A29" s="113" t="s">
        <v>272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  <c r="AB29" s="66" t="s">
        <v>273</v>
      </c>
      <c r="AC29" s="99"/>
      <c r="AD29" s="99"/>
      <c r="AE29" s="99"/>
      <c r="AF29" s="99"/>
      <c r="AG29" s="99"/>
      <c r="AH29" s="99" t="s">
        <v>246</v>
      </c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115">
        <v>-7840253.77</v>
      </c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7"/>
      <c r="BY29" s="105">
        <v>-2919432.18</v>
      </c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7"/>
      <c r="CO29" s="108" t="s">
        <v>274</v>
      </c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</row>
    <row r="30" spans="1:108" s="57" customFormat="1" ht="13.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66"/>
      <c r="AC30" s="99"/>
      <c r="AD30" s="99"/>
      <c r="AE30" s="99"/>
      <c r="AF30" s="99"/>
      <c r="AG30" s="99"/>
      <c r="AH30" s="99" t="s">
        <v>24</v>
      </c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110" t="s">
        <v>24</v>
      </c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 t="s">
        <v>24</v>
      </c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08" t="s">
        <v>274</v>
      </c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9"/>
    </row>
    <row r="31" spans="1:108" s="57" customFormat="1" ht="23.25" customHeight="1">
      <c r="A31" s="98" t="s">
        <v>275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65"/>
      <c r="AB31" s="66" t="s">
        <v>276</v>
      </c>
      <c r="AC31" s="99"/>
      <c r="AD31" s="99"/>
      <c r="AE31" s="99"/>
      <c r="AF31" s="99"/>
      <c r="AG31" s="99"/>
      <c r="AH31" s="99" t="s">
        <v>247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104">
        <v>9478100.93</v>
      </c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>
        <v>2917767.69</v>
      </c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8" t="s">
        <v>274</v>
      </c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9"/>
    </row>
    <row r="32" spans="1:108" ht="14.25" customHeight="1" thickBo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1"/>
      <c r="AB32" s="102"/>
      <c r="AC32" s="103"/>
      <c r="AD32" s="103"/>
      <c r="AE32" s="103"/>
      <c r="AF32" s="103"/>
      <c r="AG32" s="103"/>
      <c r="AH32" s="103" t="s">
        <v>24</v>
      </c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96" t="s">
        <v>24</v>
      </c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 t="s">
        <v>24</v>
      </c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 t="s">
        <v>274</v>
      </c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7"/>
    </row>
    <row r="33" spans="29:32" ht="16.5" customHeight="1">
      <c r="AC33" s="58"/>
      <c r="AD33" s="58"/>
      <c r="AE33" s="58"/>
      <c r="AF33" s="58"/>
    </row>
    <row r="34" spans="1:65" s="59" customFormat="1" ht="11.25">
      <c r="A34" s="59" t="s">
        <v>277</v>
      </c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L34" s="94" t="s">
        <v>278</v>
      </c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</row>
    <row r="35" spans="15:65" s="59" customFormat="1" ht="11.25">
      <c r="O35" s="95" t="s">
        <v>279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L35" s="95" t="s">
        <v>280</v>
      </c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</row>
    <row r="36" spans="19:98" s="59" customFormat="1" ht="11.25"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1"/>
      <c r="BC36" s="61"/>
      <c r="BD36" s="61"/>
      <c r="BE36" s="61"/>
      <c r="BF36" s="61"/>
      <c r="BG36" s="60"/>
      <c r="BH36" s="60"/>
      <c r="BI36" s="60"/>
      <c r="BJ36" s="60"/>
      <c r="BK36" s="60"/>
      <c r="BL36" s="60"/>
      <c r="BM36" s="60"/>
      <c r="BN36" s="60"/>
      <c r="BO36" s="60"/>
      <c r="CL36" s="60"/>
      <c r="CM36" s="60"/>
      <c r="CN36" s="60"/>
      <c r="CO36" s="60"/>
      <c r="CP36" s="60"/>
      <c r="CQ36" s="60"/>
      <c r="CR36" s="60"/>
      <c r="CS36" s="60"/>
      <c r="CT36" s="60"/>
    </row>
    <row r="37" s="59" customFormat="1" ht="11.25">
      <c r="A37" s="59" t="s">
        <v>281</v>
      </c>
    </row>
    <row r="38" spans="1:73" s="59" customFormat="1" ht="11.25">
      <c r="A38" s="59" t="s">
        <v>282</v>
      </c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T38" s="94" t="s">
        <v>283</v>
      </c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</row>
    <row r="39" spans="1:103" s="61" customFormat="1" ht="12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X39" s="95" t="s">
        <v>279</v>
      </c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T39" s="95" t="s">
        <v>280</v>
      </c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</row>
    <row r="40" spans="75:103" s="59" customFormat="1" ht="11.25"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</row>
    <row r="41" spans="1:69" s="59" customFormat="1" ht="11.25">
      <c r="A41" s="59" t="s">
        <v>248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P41" s="94" t="s">
        <v>284</v>
      </c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  <row r="42" spans="19:69" s="61" customFormat="1" ht="11.25" customHeight="1">
      <c r="S42" s="95" t="s">
        <v>279</v>
      </c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59"/>
      <c r="AN42" s="59"/>
      <c r="AP42" s="95" t="s">
        <v>280</v>
      </c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</row>
    <row r="43" s="59" customFormat="1" ht="11.25">
      <c r="AX43" s="63"/>
    </row>
    <row r="44" spans="1:35" s="59" customFormat="1" ht="11.25">
      <c r="A44" s="92" t="s">
        <v>285</v>
      </c>
      <c r="B44" s="92"/>
      <c r="C44" s="93" t="s">
        <v>301</v>
      </c>
      <c r="D44" s="93"/>
      <c r="E44" s="93"/>
      <c r="F44" s="93"/>
      <c r="G44" s="90" t="s">
        <v>285</v>
      </c>
      <c r="H44" s="90"/>
      <c r="I44" s="93" t="s">
        <v>302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0">
        <v>20</v>
      </c>
      <c r="AB44" s="90"/>
      <c r="AC44" s="90"/>
      <c r="AD44" s="90"/>
      <c r="AE44" s="91" t="s">
        <v>286</v>
      </c>
      <c r="AF44" s="91"/>
      <c r="AG44" s="91"/>
      <c r="AH44" s="91"/>
      <c r="AI44" s="59" t="s">
        <v>287</v>
      </c>
    </row>
    <row r="45" ht="0.75" customHeight="1"/>
  </sheetData>
  <sheetProtection/>
  <mergeCells count="185">
    <mergeCell ref="A14:AA14"/>
    <mergeCell ref="A16:AA16"/>
    <mergeCell ref="A4:AA4"/>
    <mergeCell ref="A6:AA6"/>
    <mergeCell ref="A10:AA10"/>
    <mergeCell ref="A12:AA12"/>
    <mergeCell ref="A9:AA9"/>
    <mergeCell ref="A15:AA15"/>
    <mergeCell ref="A5:AA5"/>
    <mergeCell ref="CK1:DD1"/>
    <mergeCell ref="A2:DD2"/>
    <mergeCell ref="A3:AA3"/>
    <mergeCell ref="AB3:AG3"/>
    <mergeCell ref="AH3:BB3"/>
    <mergeCell ref="BC3:BX3"/>
    <mergeCell ref="BY3:CN3"/>
    <mergeCell ref="CO3:DD3"/>
    <mergeCell ref="CO5:DD5"/>
    <mergeCell ref="AB4:AG4"/>
    <mergeCell ref="AH4:BB4"/>
    <mergeCell ref="BC4:BX4"/>
    <mergeCell ref="AB5:AG5"/>
    <mergeCell ref="AH5:BB5"/>
    <mergeCell ref="BC5:BX5"/>
    <mergeCell ref="BY5:CN5"/>
    <mergeCell ref="BY4:CN4"/>
    <mergeCell ref="CO4:DD4"/>
    <mergeCell ref="BC6:BX7"/>
    <mergeCell ref="BC10:BX10"/>
    <mergeCell ref="BY6:CN7"/>
    <mergeCell ref="BY10:CN10"/>
    <mergeCell ref="CO6:DD7"/>
    <mergeCell ref="A7:AA7"/>
    <mergeCell ref="A8:AA8"/>
    <mergeCell ref="AB8:AG9"/>
    <mergeCell ref="AH8:BB9"/>
    <mergeCell ref="BC8:BX9"/>
    <mergeCell ref="BY8:CN9"/>
    <mergeCell ref="CO8:DD9"/>
    <mergeCell ref="AB6:AG7"/>
    <mergeCell ref="AH6:BB7"/>
    <mergeCell ref="BY12:CN12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CO12:DD12"/>
    <mergeCell ref="A13:AA13"/>
    <mergeCell ref="AB13:AG13"/>
    <mergeCell ref="AH13:BB13"/>
    <mergeCell ref="BC13:BX13"/>
    <mergeCell ref="BY13:CN13"/>
    <mergeCell ref="CO13:DD13"/>
    <mergeCell ref="AB12:AG12"/>
    <mergeCell ref="AH12:BB12"/>
    <mergeCell ref="BC12:BX12"/>
    <mergeCell ref="AB14:AG14"/>
    <mergeCell ref="AH14:BB14"/>
    <mergeCell ref="BC14:BX14"/>
    <mergeCell ref="BY14:CN14"/>
    <mergeCell ref="AB15:AG15"/>
    <mergeCell ref="AH15:BB15"/>
    <mergeCell ref="BC15:BX15"/>
    <mergeCell ref="AH16:BB16"/>
    <mergeCell ref="BC16:BX16"/>
    <mergeCell ref="BY16:CN16"/>
    <mergeCell ref="CO14:DD14"/>
    <mergeCell ref="BY15:CN15"/>
    <mergeCell ref="CO15:DD15"/>
    <mergeCell ref="AH18:BB18"/>
    <mergeCell ref="BC18:BX18"/>
    <mergeCell ref="CO16:DD16"/>
    <mergeCell ref="A17:AA17"/>
    <mergeCell ref="AB17:AG17"/>
    <mergeCell ref="AH17:BB17"/>
    <mergeCell ref="BC17:BX17"/>
    <mergeCell ref="BY17:CN17"/>
    <mergeCell ref="CO17:DD17"/>
    <mergeCell ref="AB16:AG16"/>
    <mergeCell ref="BY18:CN18"/>
    <mergeCell ref="CO18:DD18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CO20:DD20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AH22:BB23"/>
    <mergeCell ref="BC22:BX23"/>
    <mergeCell ref="BY20:CN20"/>
    <mergeCell ref="BC20:BX20"/>
    <mergeCell ref="BY22:CN23"/>
    <mergeCell ref="CO22:DD23"/>
    <mergeCell ref="A23:AA23"/>
    <mergeCell ref="A24:AA24"/>
    <mergeCell ref="AB24:AG24"/>
    <mergeCell ref="AH24:BB24"/>
    <mergeCell ref="BC24:BX24"/>
    <mergeCell ref="BY24:CN24"/>
    <mergeCell ref="CO24:DD24"/>
    <mergeCell ref="A22:AA22"/>
    <mergeCell ref="AB22:AG23"/>
    <mergeCell ref="A25:AA25"/>
    <mergeCell ref="AB25:AG25"/>
    <mergeCell ref="AH25:BB25"/>
    <mergeCell ref="BC25:BX25"/>
    <mergeCell ref="BY27:CN27"/>
    <mergeCell ref="CO27:DD27"/>
    <mergeCell ref="A26:AA26"/>
    <mergeCell ref="AB26:AG26"/>
    <mergeCell ref="AH26:BB26"/>
    <mergeCell ref="BC26:BX26"/>
    <mergeCell ref="BY25:CN25"/>
    <mergeCell ref="CO25:DD25"/>
    <mergeCell ref="BY26:CN26"/>
    <mergeCell ref="CO26:DD26"/>
    <mergeCell ref="BY28:CN28"/>
    <mergeCell ref="CO28:DD28"/>
    <mergeCell ref="A27:AA27"/>
    <mergeCell ref="AB27:AG27"/>
    <mergeCell ref="A28:AA28"/>
    <mergeCell ref="AB28:AG28"/>
    <mergeCell ref="AH28:BB28"/>
    <mergeCell ref="BC28:BX28"/>
    <mergeCell ref="AH27:BB27"/>
    <mergeCell ref="BC27:BX27"/>
    <mergeCell ref="A29:AA29"/>
    <mergeCell ref="AB29:AG29"/>
    <mergeCell ref="AH29:BB29"/>
    <mergeCell ref="BC29:BX29"/>
    <mergeCell ref="BY31:CN31"/>
    <mergeCell ref="CO31:DD31"/>
    <mergeCell ref="A30:AA30"/>
    <mergeCell ref="AB30:AG30"/>
    <mergeCell ref="AH30:BB30"/>
    <mergeCell ref="BC30:BX30"/>
    <mergeCell ref="BY29:CN29"/>
    <mergeCell ref="CO29:DD29"/>
    <mergeCell ref="BY30:CN30"/>
    <mergeCell ref="CO30:DD30"/>
    <mergeCell ref="BY32:CN32"/>
    <mergeCell ref="CO32:DD32"/>
    <mergeCell ref="A31:AA31"/>
    <mergeCell ref="AB31:AG31"/>
    <mergeCell ref="A32:AA32"/>
    <mergeCell ref="AB32:AG32"/>
    <mergeCell ref="AH32:BB32"/>
    <mergeCell ref="BC32:BX32"/>
    <mergeCell ref="AH31:BB31"/>
    <mergeCell ref="BC31:BX31"/>
    <mergeCell ref="O34:AH34"/>
    <mergeCell ref="AL34:BM34"/>
    <mergeCell ref="O35:AH35"/>
    <mergeCell ref="AL35:BM35"/>
    <mergeCell ref="X38:AQ38"/>
    <mergeCell ref="AT38:BU38"/>
    <mergeCell ref="X39:AQ39"/>
    <mergeCell ref="AT39:BU39"/>
    <mergeCell ref="S41:AL41"/>
    <mergeCell ref="AP41:BQ41"/>
    <mergeCell ref="S42:AL42"/>
    <mergeCell ref="AP42:BQ42"/>
    <mergeCell ref="AA44:AD44"/>
    <mergeCell ref="AE44:AH44"/>
    <mergeCell ref="A44:B44"/>
    <mergeCell ref="C44:F44"/>
    <mergeCell ref="G44:H44"/>
    <mergeCell ref="I44:Z44"/>
  </mergeCells>
  <printOptions/>
  <pageMargins left="0.52" right="0" top="0.53" bottom="0.3937007874015748" header="0" footer="0"/>
  <pageSetup horizontalDpi="600" verticalDpi="600" orientation="portrait" paperSize="8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2015-06-19T11:44:46Z</cp:lastPrinted>
  <dcterms:created xsi:type="dcterms:W3CDTF">1999-06-18T11:49:53Z</dcterms:created>
  <dcterms:modified xsi:type="dcterms:W3CDTF">2015-06-19T11:45:02Z</dcterms:modified>
  <cp:category/>
  <cp:version/>
  <cp:contentType/>
  <cp:contentStatus/>
</cp:coreProperties>
</file>